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campus.gla.ac.uk\SSD_Home_Data_D\ig65k\Desktop\IR\"/>
    </mc:Choice>
  </mc:AlternateContent>
  <xr:revisionPtr revIDLastSave="0" documentId="13_ncr:1_{20C1A42E-40CE-46C9-8A50-29D1FEBB12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solver_adj" localSheetId="0" hidden="1">Sheet1!$P$2:$P$11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Sheet1!$N$12</definedName>
    <definedName name="solver_lhs2" localSheetId="0" hidden="1">Sheet1!$P$12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Sheet1!$O$12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hs1" localSheetId="0" hidden="1">0.01</definedName>
    <definedName name="solver_rhs2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0.01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1" l="1"/>
  <c r="O11" i="1" l="1"/>
  <c r="O10" i="1"/>
  <c r="O9" i="1"/>
  <c r="O8" i="1"/>
  <c r="O7" i="1"/>
  <c r="O6" i="1"/>
  <c r="O5" i="1"/>
  <c r="O4" i="1"/>
  <c r="O3" i="1"/>
  <c r="N11" i="1"/>
  <c r="N10" i="1"/>
  <c r="N9" i="1"/>
  <c r="N8" i="1"/>
  <c r="N7" i="1"/>
  <c r="N6" i="1"/>
  <c r="N5" i="1"/>
  <c r="N4" i="1"/>
  <c r="N3" i="1"/>
  <c r="O2" i="1"/>
  <c r="N2" i="1"/>
  <c r="Z12" i="1"/>
  <c r="Y12" i="1"/>
  <c r="X12" i="1"/>
  <c r="W12" i="1"/>
  <c r="V12" i="1"/>
  <c r="U12" i="1"/>
  <c r="T12" i="1"/>
  <c r="S12" i="1"/>
  <c r="R12" i="1"/>
  <c r="Q12" i="1"/>
  <c r="Q2" i="1"/>
  <c r="R2" i="1"/>
  <c r="S2" i="1"/>
  <c r="T2" i="1"/>
  <c r="U2" i="1"/>
  <c r="V2" i="1"/>
  <c r="W2" i="1"/>
  <c r="X2" i="1"/>
  <c r="R6" i="1"/>
  <c r="S6" i="1"/>
  <c r="T6" i="1"/>
  <c r="U6" i="1"/>
  <c r="V6" i="1"/>
  <c r="W6" i="1"/>
  <c r="X6" i="1"/>
  <c r="Y6" i="1"/>
  <c r="Z6" i="1"/>
  <c r="R7" i="1"/>
  <c r="S7" i="1"/>
  <c r="T7" i="1"/>
  <c r="U7" i="1"/>
  <c r="V7" i="1"/>
  <c r="W7" i="1"/>
  <c r="X7" i="1"/>
  <c r="Y7" i="1"/>
  <c r="Z7" i="1"/>
  <c r="R8" i="1"/>
  <c r="S8" i="1"/>
  <c r="T8" i="1"/>
  <c r="U8" i="1"/>
  <c r="V8" i="1"/>
  <c r="W8" i="1"/>
  <c r="X8" i="1"/>
  <c r="Y8" i="1"/>
  <c r="Z8" i="1"/>
  <c r="R9" i="1"/>
  <c r="S9" i="1"/>
  <c r="T9" i="1"/>
  <c r="U9" i="1"/>
  <c r="V9" i="1"/>
  <c r="W9" i="1"/>
  <c r="X9" i="1"/>
  <c r="Y9" i="1"/>
  <c r="Z9" i="1"/>
  <c r="R10" i="1"/>
  <c r="S10" i="1"/>
  <c r="T10" i="1"/>
  <c r="U10" i="1"/>
  <c r="V10" i="1"/>
  <c r="W10" i="1"/>
  <c r="X10" i="1"/>
  <c r="Y10" i="1"/>
  <c r="Z10" i="1"/>
  <c r="R11" i="1"/>
  <c r="S11" i="1"/>
  <c r="T11" i="1"/>
  <c r="U11" i="1"/>
  <c r="V11" i="1"/>
  <c r="W11" i="1"/>
  <c r="X11" i="1"/>
  <c r="Y11" i="1"/>
  <c r="Z11" i="1"/>
  <c r="Q11" i="1"/>
  <c r="Q10" i="1"/>
  <c r="Q9" i="1"/>
  <c r="Q8" i="1"/>
  <c r="Q7" i="1"/>
  <c r="Q6" i="1"/>
  <c r="R5" i="1"/>
  <c r="S5" i="1"/>
  <c r="T5" i="1"/>
  <c r="U5" i="1"/>
  <c r="V5" i="1"/>
  <c r="W5" i="1"/>
  <c r="X5" i="1"/>
  <c r="Y5" i="1"/>
  <c r="Z5" i="1"/>
  <c r="Q5" i="1"/>
  <c r="R4" i="1"/>
  <c r="S4" i="1"/>
  <c r="T4" i="1"/>
  <c r="U4" i="1"/>
  <c r="V4" i="1"/>
  <c r="W4" i="1"/>
  <c r="X4" i="1"/>
  <c r="Y4" i="1"/>
  <c r="Z4" i="1"/>
  <c r="Q4" i="1"/>
  <c r="R3" i="1"/>
  <c r="S3" i="1"/>
  <c r="T3" i="1"/>
  <c r="U3" i="1"/>
  <c r="V3" i="1"/>
  <c r="W3" i="1"/>
  <c r="X3" i="1"/>
  <c r="Y3" i="1"/>
  <c r="Z3" i="1"/>
  <c r="Q3" i="1"/>
  <c r="Y2" i="1"/>
  <c r="Z2" i="1"/>
  <c r="N12" i="1" l="1"/>
  <c r="Y13" i="1"/>
  <c r="T13" i="1"/>
  <c r="U13" i="1"/>
  <c r="V13" i="1"/>
  <c r="W13" i="1"/>
  <c r="Q13" i="1"/>
  <c r="S13" i="1"/>
  <c r="X13" i="1"/>
  <c r="R13" i="1"/>
  <c r="Z13" i="1"/>
  <c r="O12" i="1" l="1"/>
</calcChain>
</file>

<file path=xl/sharedStrings.xml><?xml version="1.0" encoding="utf-8"?>
<sst xmlns="http://schemas.openxmlformats.org/spreadsheetml/2006/main" count="48" uniqueCount="16">
  <si>
    <t>monthly</t>
  </si>
  <si>
    <t>stock 1</t>
  </si>
  <si>
    <t>stock 2</t>
  </si>
  <si>
    <t>stock 3</t>
  </si>
  <si>
    <t>stock 4</t>
  </si>
  <si>
    <t>stock 5</t>
  </si>
  <si>
    <t>stock 6</t>
  </si>
  <si>
    <t>stock 7</t>
  </si>
  <si>
    <t>stock 8</t>
  </si>
  <si>
    <t>stock 9</t>
  </si>
  <si>
    <t>stock 10</t>
  </si>
  <si>
    <t>Return</t>
  </si>
  <si>
    <t>Risk</t>
  </si>
  <si>
    <t>weights</t>
  </si>
  <si>
    <t>Portfolio</t>
  </si>
  <si>
    <t>Efficient portfolios (with short-selling)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</si>
</sst>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9">
    <xf numFmtId="0" fontId="0" fillId="0" borderId="0" xfId="0"/>
    <xf numFmtId="0" fontId="3" fillId="0" borderId="0" xfId="0" applyFont="1"/>
    <xf numFmtId="164" fontId="0" fillId="0" borderId="0" xfId="0" applyNumberFormat="1"/>
    <xf numFmtId="164" fontId="2" fillId="3" borderId="0" xfId="2" applyNumberFormat="1"/>
    <xf numFmtId="164" fontId="0" fillId="0" borderId="1" xfId="0" applyNumberFormat="1" applyBorder="1"/>
    <xf numFmtId="164" fontId="1" fillId="2" borderId="0" xfId="1" applyNumberFormat="1"/>
    <xf numFmtId="0" fontId="3" fillId="4" borderId="0" xfId="0" applyFont="1" applyFill="1"/>
    <xf numFmtId="17" fontId="0" fillId="0" borderId="0" xfId="0" applyNumberFormat="1"/>
    <xf numFmtId="0" fontId="3" fillId="0" borderId="2" xfId="0" applyFont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Sheet1!$O$2:$O$11</c:f>
              <c:numCache>
                <c:formatCode>0.000</c:formatCode>
                <c:ptCount val="10"/>
                <c:pt idx="0">
                  <c:v>0.15258639321791079</c:v>
                </c:pt>
                <c:pt idx="1">
                  <c:v>0.16362168180536218</c:v>
                </c:pt>
                <c:pt idx="2">
                  <c:v>0.15841516840212222</c:v>
                </c:pt>
                <c:pt idx="3">
                  <c:v>0.22506857753789922</c:v>
                </c:pt>
                <c:pt idx="4">
                  <c:v>0.10370703136826505</c:v>
                </c:pt>
                <c:pt idx="5">
                  <c:v>7.7138675508156299E-2</c:v>
                </c:pt>
                <c:pt idx="6">
                  <c:v>9.9499831213686746E-2</c:v>
                </c:pt>
                <c:pt idx="7">
                  <c:v>8.4598445774315481E-2</c:v>
                </c:pt>
                <c:pt idx="8">
                  <c:v>0.16118671499409284</c:v>
                </c:pt>
                <c:pt idx="9">
                  <c:v>0.22710820528924999</c:v>
                </c:pt>
              </c:numCache>
            </c:numRef>
          </c:xVal>
          <c:yVal>
            <c:numRef>
              <c:f>Sheet1!$N$2:$N$11</c:f>
              <c:numCache>
                <c:formatCode>0.000</c:formatCode>
                <c:ptCount val="10"/>
                <c:pt idx="0">
                  <c:v>2.1571160633333322E-2</c:v>
                </c:pt>
                <c:pt idx="1">
                  <c:v>3.2354920358333351E-2</c:v>
                </c:pt>
                <c:pt idx="2">
                  <c:v>1.7507762466666663E-2</c:v>
                </c:pt>
                <c:pt idx="3">
                  <c:v>9.820005875000001E-3</c:v>
                </c:pt>
                <c:pt idx="4">
                  <c:v>1.0625049241666663E-2</c:v>
                </c:pt>
                <c:pt idx="5">
                  <c:v>1.3667048883333338E-2</c:v>
                </c:pt>
                <c:pt idx="6">
                  <c:v>6.6038883333333319E-3</c:v>
                </c:pt>
                <c:pt idx="7">
                  <c:v>2.0884475133333327E-2</c:v>
                </c:pt>
                <c:pt idx="8">
                  <c:v>3.8457733833333327E-2</c:v>
                </c:pt>
                <c:pt idx="9">
                  <c:v>2.9236829116666661E-2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65-40F3-989A-BBE2C050E8B9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Sheet1!$N$17:$S$17</c:f>
              <c:numCache>
                <c:formatCode>General</c:formatCode>
                <c:ptCount val="6"/>
                <c:pt idx="0">
                  <c:v>5.7382712874783276E-2</c:v>
                </c:pt>
                <c:pt idx="1">
                  <c:v>6.3643174584556844E-2</c:v>
                </c:pt>
                <c:pt idx="2">
                  <c:v>8.8091389859813921E-2</c:v>
                </c:pt>
                <c:pt idx="3">
                  <c:v>0.12009031225888282</c:v>
                </c:pt>
                <c:pt idx="4">
                  <c:v>0.15503303699301854</c:v>
                </c:pt>
                <c:pt idx="5">
                  <c:v>0.1913132583428217</c:v>
                </c:pt>
              </c:numCache>
            </c:numRef>
          </c:xVal>
          <c:yVal>
            <c:numRef>
              <c:f>Sheet1!$N$16:$S$16</c:f>
              <c:numCache>
                <c:formatCode>General</c:formatCode>
                <c:ptCount val="6"/>
                <c:pt idx="0">
                  <c:v>1.0000000014581697E-2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6.0000000180984628E-2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65-40F3-989A-BBE2C050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308000"/>
        <c:axId val="770306200"/>
      </c:scatterChart>
      <c:valAx>
        <c:axId val="77030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Risk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306200"/>
        <c:crosses val="autoZero"/>
        <c:crossBetween val="midCat"/>
      </c:valAx>
      <c:valAx>
        <c:axId val="77030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Return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308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280987</xdr:colOff>
      <xdr:row>14</xdr:row>
      <xdr:rowOff>104775</xdr:rowOff>
    </xdr:from>
    <xdr:to>
      <xdr:col>26</xdr:col>
      <xdr:colOff>585787</xdr:colOff>
      <xdr:row>28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E6CEF-8508-C39E-1FCA-2F244067E6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8.42578125" bestFit="1" customWidth="1"/>
    <col min="17" max="17" width="9.140625" customWidth="1"/>
  </cols>
  <sheetData>
    <row r="1" spans="1:26" s="6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N1" s="6" t="s">
        <v>11</v>
      </c>
      <c r="O1" s="6" t="s">
        <v>12</v>
      </c>
      <c r="P1" s="6" t="s">
        <v>13</v>
      </c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6</v>
      </c>
      <c r="W1" s="6" t="s">
        <v>7</v>
      </c>
      <c r="X1" s="6" t="s">
        <v>8</v>
      </c>
      <c r="Y1" s="6" t="s">
        <v>9</v>
      </c>
      <c r="Z1" s="6" t="s">
        <v>10</v>
      </c>
    </row>
    <row r="2" spans="1:26" x14ac:dyDescent="0.25">
      <c r="A2" s="7">
        <v>41640</v>
      </c>
      <c r="B2">
        <v>2.0703914E-2</v>
      </c>
      <c r="C2">
        <v>7.1651093999999999E-2</v>
      </c>
      <c r="D2">
        <v>-9.084557E-2</v>
      </c>
      <c r="E2">
        <v>0.19746833999999999</v>
      </c>
      <c r="F2">
        <v>-2.5073146000000001E-2</v>
      </c>
      <c r="G2">
        <v>-9.4111413000000005E-2</v>
      </c>
      <c r="H2">
        <v>-6.9997363000000007E-2</v>
      </c>
      <c r="I2">
        <v>6.1185174000000002E-2</v>
      </c>
      <c r="J2">
        <v>0.129032269</v>
      </c>
      <c r="K2">
        <v>-0.12248998899999999</v>
      </c>
      <c r="M2" s="1" t="s">
        <v>1</v>
      </c>
      <c r="N2" s="2">
        <f>AVERAGE($B$2:$B$121)</f>
        <v>2.1571160633333322E-2</v>
      </c>
      <c r="O2" s="2">
        <f>_xlfn.STDEV.S($B$2:$B$121)</f>
        <v>0.15258639321791079</v>
      </c>
      <c r="P2" s="3">
        <v>0.1</v>
      </c>
      <c r="Q2" s="4">
        <f t="shared" ref="Q2:Z2" si="0">_xlfn.COVARIANCE.S($B$2:$B$121,B$2:B$121)</f>
        <v>2.3282607395250902E-2</v>
      </c>
      <c r="R2" s="2">
        <f t="shared" si="0"/>
        <v>4.7204042898551625E-3</v>
      </c>
      <c r="S2" s="2">
        <f t="shared" si="0"/>
        <v>6.235490740707404E-3</v>
      </c>
      <c r="T2" s="2">
        <f t="shared" si="0"/>
        <v>2.25063102664974E-3</v>
      </c>
      <c r="U2" s="2">
        <f t="shared" si="0"/>
        <v>3.447537456791779E-3</v>
      </c>
      <c r="V2" s="2">
        <f t="shared" si="0"/>
        <v>3.4867854522247299E-3</v>
      </c>
      <c r="W2" s="2">
        <f t="shared" si="0"/>
        <v>1.6333555704893226E-3</v>
      </c>
      <c r="X2" s="2">
        <f t="shared" si="0"/>
        <v>3.9510275701833747E-3</v>
      </c>
      <c r="Y2" s="2">
        <f t="shared" si="0"/>
        <v>5.9856089749007477E-3</v>
      </c>
      <c r="Z2" s="2">
        <f t="shared" si="0"/>
        <v>7.4075785596497351E-3</v>
      </c>
    </row>
    <row r="3" spans="1:26" x14ac:dyDescent="0.25">
      <c r="A3" s="7">
        <v>41671</v>
      </c>
      <c r="B3">
        <v>4.0568009000000002E-2</v>
      </c>
      <c r="C3">
        <v>-4.6511653999999999E-2</v>
      </c>
      <c r="D3">
        <v>7.6479620999999998E-2</v>
      </c>
      <c r="E3">
        <v>7.6109968E-2</v>
      </c>
      <c r="F3">
        <v>5.3150441E-2</v>
      </c>
      <c r="G3">
        <v>3.1841498000000003E-2</v>
      </c>
      <c r="H3">
        <v>9.0402879000000005E-2</v>
      </c>
      <c r="I3">
        <v>9.1393106000000002E-2</v>
      </c>
      <c r="J3">
        <v>6.9565146999999994E-2</v>
      </c>
      <c r="K3">
        <v>2.9748311E-2</v>
      </c>
      <c r="M3" s="1" t="s">
        <v>2</v>
      </c>
      <c r="N3" s="2">
        <f>AVERAGE($C$2:$C$121)</f>
        <v>3.2354920358333351E-2</v>
      </c>
      <c r="O3" s="2">
        <f>_xlfn.STDEV.S($C$2:$C$121)</f>
        <v>0.16362168180536218</v>
      </c>
      <c r="P3" s="3">
        <v>0.1</v>
      </c>
      <c r="Q3" s="2">
        <f t="shared" ref="Q3:Z3" si="1">_xlfn.COVARIANCE.S($C$2:$C$121,B$2:B$121)</f>
        <v>4.7204042898551625E-3</v>
      </c>
      <c r="R3" s="4">
        <f t="shared" si="1"/>
        <v>2.6772054756815173E-2</v>
      </c>
      <c r="S3" s="2">
        <f t="shared" si="1"/>
        <v>2.1727686853451151E-3</v>
      </c>
      <c r="T3" s="2">
        <f t="shared" si="1"/>
        <v>1.5574019024721785E-3</v>
      </c>
      <c r="U3" s="2">
        <f t="shared" si="1"/>
        <v>8.4916764256369004E-4</v>
      </c>
      <c r="V3" s="2">
        <f t="shared" si="1"/>
        <v>2.9593924133538663E-3</v>
      </c>
      <c r="W3" s="2">
        <f t="shared" si="1"/>
        <v>2.76105060445589E-3</v>
      </c>
      <c r="X3" s="2">
        <f t="shared" si="1"/>
        <v>1.8004390072955041E-3</v>
      </c>
      <c r="Y3" s="2">
        <f t="shared" si="1"/>
        <v>7.102487692427272E-3</v>
      </c>
      <c r="Z3" s="2">
        <f t="shared" si="1"/>
        <v>3.7283762715224576E-3</v>
      </c>
    </row>
    <row r="4" spans="1:26" x14ac:dyDescent="0.25">
      <c r="A4" s="7">
        <v>41699</v>
      </c>
      <c r="B4">
        <v>-0.263157904</v>
      </c>
      <c r="C4">
        <v>0.32926833599999999</v>
      </c>
      <c r="D4">
        <v>-4.8911132000000003E-2</v>
      </c>
      <c r="E4">
        <v>2.3575615000000001E-2</v>
      </c>
      <c r="F4">
        <v>-7.4481069999999996E-2</v>
      </c>
      <c r="G4">
        <v>-2.9152840000000002E-3</v>
      </c>
      <c r="H4">
        <v>-7.5466416999999994E-2</v>
      </c>
      <c r="I4">
        <v>-1.5376653000000001E-2</v>
      </c>
      <c r="J4">
        <v>5.6910655999999997E-2</v>
      </c>
      <c r="K4">
        <v>-0.146666676</v>
      </c>
      <c r="M4" s="1" t="s">
        <v>3</v>
      </c>
      <c r="N4" s="2">
        <f>AVERAGE($D$2:$D$121)</f>
        <v>1.7507762466666663E-2</v>
      </c>
      <c r="O4" s="2">
        <f>_xlfn.STDEV.S($D$2:$D$121)</f>
        <v>0.15841516840212222</v>
      </c>
      <c r="P4" s="3">
        <v>0.1</v>
      </c>
      <c r="Q4" s="2">
        <f t="shared" ref="Q4:Z4" si="2">_xlfn.COVARIANCE.S($D$2:$D$121,B$2:B$121)</f>
        <v>6.235490740707404E-3</v>
      </c>
      <c r="R4" s="2">
        <f t="shared" si="2"/>
        <v>2.1727686853451151E-3</v>
      </c>
      <c r="S4" s="4">
        <f t="shared" si="2"/>
        <v>2.5095365579872738E-2</v>
      </c>
      <c r="T4" s="2">
        <f t="shared" si="2"/>
        <v>1.101649092190962E-2</v>
      </c>
      <c r="U4" s="2">
        <f t="shared" si="2"/>
        <v>4.7688641832646008E-3</v>
      </c>
      <c r="V4" s="2">
        <f t="shared" si="2"/>
        <v>5.1647380390842925E-3</v>
      </c>
      <c r="W4" s="2">
        <f t="shared" si="2"/>
        <v>3.0073654091698402E-4</v>
      </c>
      <c r="X4" s="2">
        <f t="shared" si="2"/>
        <v>4.3933917522716243E-3</v>
      </c>
      <c r="Y4" s="2">
        <f t="shared" si="2"/>
        <v>1.2720918701095848E-2</v>
      </c>
      <c r="Z4" s="2">
        <f t="shared" si="2"/>
        <v>1.7513081837560712E-3</v>
      </c>
    </row>
    <row r="5" spans="1:26" x14ac:dyDescent="0.25">
      <c r="A5" s="7">
        <v>41730</v>
      </c>
      <c r="B5">
        <v>-0.152116418</v>
      </c>
      <c r="C5">
        <v>1.3761453999999999E-2</v>
      </c>
      <c r="D5">
        <v>6.8693690000000002E-2</v>
      </c>
      <c r="E5">
        <v>-9.2130518999999994E-2</v>
      </c>
      <c r="F5">
        <v>-0.13060683000000001</v>
      </c>
      <c r="G5">
        <v>-6.7430930000000004E-3</v>
      </c>
      <c r="H5">
        <v>-0.112683862</v>
      </c>
      <c r="I5">
        <v>-0.174182013</v>
      </c>
      <c r="J5">
        <v>-0.13736268900000001</v>
      </c>
      <c r="K5">
        <v>8.2228101999999997E-2</v>
      </c>
      <c r="M5" s="1" t="s">
        <v>4</v>
      </c>
      <c r="N5" s="2">
        <f>AVERAGE($E$2:$E$121)</f>
        <v>9.820005875000001E-3</v>
      </c>
      <c r="O5" s="2">
        <f>_xlfn.STDEV.S($E$2:$E$121)</f>
        <v>0.22506857753789922</v>
      </c>
      <c r="P5" s="3">
        <v>0.1</v>
      </c>
      <c r="Q5" s="2">
        <f t="shared" ref="Q5:Z5" si="3">_xlfn.COVARIANCE.S($E$2:$E$121,B$2:B$121)</f>
        <v>2.25063102664974E-3</v>
      </c>
      <c r="R5" s="2">
        <f t="shared" si="3"/>
        <v>1.5574019024721785E-3</v>
      </c>
      <c r="S5" s="2">
        <f t="shared" si="3"/>
        <v>1.101649092190962E-2</v>
      </c>
      <c r="T5" s="4">
        <f t="shared" si="3"/>
        <v>5.0655864594933375E-2</v>
      </c>
      <c r="U5" s="2">
        <f t="shared" si="3"/>
        <v>2.7285017797536375E-3</v>
      </c>
      <c r="V5" s="2">
        <f t="shared" si="3"/>
        <v>4.1280495447551498E-3</v>
      </c>
      <c r="W5" s="2">
        <f t="shared" si="3"/>
        <v>6.0432043411250548E-4</v>
      </c>
      <c r="X5" s="2">
        <f t="shared" si="3"/>
        <v>1.4627179197317642E-3</v>
      </c>
      <c r="Y5" s="2">
        <f t="shared" si="3"/>
        <v>7.8761632979486729E-3</v>
      </c>
      <c r="Z5" s="2">
        <f t="shared" si="3"/>
        <v>3.7228620016422241E-3</v>
      </c>
    </row>
    <row r="6" spans="1:26" x14ac:dyDescent="0.25">
      <c r="A6" s="7">
        <v>41760</v>
      </c>
      <c r="B6">
        <v>2.1840927999999999E-2</v>
      </c>
      <c r="C6">
        <v>-0.48868778299999999</v>
      </c>
      <c r="D6">
        <v>3.6880969999999999E-2</v>
      </c>
      <c r="E6">
        <v>-9.9365703999999999E-2</v>
      </c>
      <c r="F6">
        <v>-1.8715268E-2</v>
      </c>
      <c r="G6">
        <v>6.6445050000000002E-3</v>
      </c>
      <c r="H6">
        <v>-0.15233027900000001</v>
      </c>
      <c r="I6">
        <v>2.2228304000000001E-2</v>
      </c>
      <c r="J6">
        <v>-8.5350327000000004E-2</v>
      </c>
      <c r="K6">
        <v>-6.1274509999999997E-2</v>
      </c>
      <c r="M6" s="1" t="s">
        <v>5</v>
      </c>
      <c r="N6" s="2">
        <f>AVERAGE($F$2:$F$121)</f>
        <v>1.0625049241666663E-2</v>
      </c>
      <c r="O6" s="2">
        <f>_xlfn.STDEV.S($F$2:$F$121)</f>
        <v>0.10370703136826505</v>
      </c>
      <c r="P6" s="3">
        <v>0.1</v>
      </c>
      <c r="Q6" s="2">
        <f t="shared" ref="Q6:Z6" si="4">_xlfn.COVARIANCE.S($F$2:$F$121,B$2:B$121)</f>
        <v>3.447537456791779E-3</v>
      </c>
      <c r="R6" s="2">
        <f t="shared" si="4"/>
        <v>8.4916764256369004E-4</v>
      </c>
      <c r="S6" s="2">
        <f t="shared" si="4"/>
        <v>4.7688641832646008E-3</v>
      </c>
      <c r="T6" s="2">
        <f t="shared" si="4"/>
        <v>2.7285017797536375E-3</v>
      </c>
      <c r="U6" s="4">
        <f t="shared" si="4"/>
        <v>1.0755148355218319E-2</v>
      </c>
      <c r="V6" s="2">
        <f t="shared" si="4"/>
        <v>1.338232158330125E-3</v>
      </c>
      <c r="W6" s="2">
        <f t="shared" si="4"/>
        <v>3.0462936757079144E-3</v>
      </c>
      <c r="X6" s="2">
        <f t="shared" si="4"/>
        <v>3.029608172125831E-3</v>
      </c>
      <c r="Y6" s="2">
        <f t="shared" si="4"/>
        <v>4.9275275883149533E-3</v>
      </c>
      <c r="Z6" s="2">
        <f t="shared" si="4"/>
        <v>6.1842865270131456E-3</v>
      </c>
    </row>
    <row r="7" spans="1:26" x14ac:dyDescent="0.25">
      <c r="A7" s="7">
        <v>41791</v>
      </c>
      <c r="B7">
        <v>7.3282443000000003E-2</v>
      </c>
      <c r="C7">
        <v>0.23893803399999999</v>
      </c>
      <c r="D7">
        <v>-5.0474245000000001E-2</v>
      </c>
      <c r="E7">
        <v>0.21361496999999999</v>
      </c>
      <c r="F7">
        <v>0.11649485699999999</v>
      </c>
      <c r="G7">
        <v>0.113430873</v>
      </c>
      <c r="H7">
        <v>0.20738010100000001</v>
      </c>
      <c r="I7">
        <v>0.113755606</v>
      </c>
      <c r="J7">
        <v>4.1782759000000003E-2</v>
      </c>
      <c r="K7">
        <v>0.19060048499999999</v>
      </c>
      <c r="M7" s="1" t="s">
        <v>6</v>
      </c>
      <c r="N7" s="2">
        <f>AVERAGE($G$2:$G$121)</f>
        <v>1.3667048883333338E-2</v>
      </c>
      <c r="O7" s="2">
        <f>_xlfn.STDEV.S($G$2:$G$121)</f>
        <v>7.7138675508156299E-2</v>
      </c>
      <c r="P7" s="3">
        <v>0.1</v>
      </c>
      <c r="Q7" s="2">
        <f t="shared" ref="Q7:Z7" si="5">_xlfn.COVARIANCE.S($G$2:$G$121,B$2:B$121)</f>
        <v>3.4867854522247299E-3</v>
      </c>
      <c r="R7" s="2">
        <f t="shared" si="5"/>
        <v>2.9593924133538663E-3</v>
      </c>
      <c r="S7" s="2">
        <f t="shared" si="5"/>
        <v>5.1647380390842925E-3</v>
      </c>
      <c r="T7" s="2">
        <f t="shared" si="5"/>
        <v>4.1280495447551498E-3</v>
      </c>
      <c r="U7" s="2">
        <f t="shared" si="5"/>
        <v>1.338232158330125E-3</v>
      </c>
      <c r="V7" s="4">
        <f t="shared" si="5"/>
        <v>5.9503752591526351E-3</v>
      </c>
      <c r="W7" s="2">
        <f t="shared" si="5"/>
        <v>1.8135370145208653E-4</v>
      </c>
      <c r="X7" s="2">
        <f t="shared" si="5"/>
        <v>2.6843716008859912E-3</v>
      </c>
      <c r="Y7" s="2">
        <f t="shared" si="5"/>
        <v>4.0430044464253535E-3</v>
      </c>
      <c r="Z7" s="2">
        <f t="shared" si="5"/>
        <v>3.701087250942839E-3</v>
      </c>
    </row>
    <row r="8" spans="1:26" x14ac:dyDescent="0.25">
      <c r="A8" s="7">
        <v>41821</v>
      </c>
      <c r="B8">
        <v>6.9701246999999994E-2</v>
      </c>
      <c r="C8">
        <v>-0.146428525</v>
      </c>
      <c r="D8">
        <v>6.7784029999999997E-3</v>
      </c>
      <c r="E8">
        <v>-0.34235975099999999</v>
      </c>
      <c r="F8">
        <v>-9.8337911E-2</v>
      </c>
      <c r="G8">
        <v>-2.1767300999999999E-2</v>
      </c>
      <c r="H8">
        <v>-6.7542814000000007E-2</v>
      </c>
      <c r="I8">
        <v>0.111097626</v>
      </c>
      <c r="J8">
        <v>-0.205882341</v>
      </c>
      <c r="K8">
        <v>-0.17817366100000001</v>
      </c>
      <c r="M8" s="1" t="s">
        <v>7</v>
      </c>
      <c r="N8" s="2">
        <f>AVERAGE($H$2:$H$121)</f>
        <v>6.6038883333333319E-3</v>
      </c>
      <c r="O8" s="2">
        <f>_xlfn.STDEV.S($H$2:$H$121)</f>
        <v>9.9499831213686746E-2</v>
      </c>
      <c r="P8" s="3">
        <v>0.1</v>
      </c>
      <c r="Q8" s="2">
        <f t="shared" ref="Q8:Z8" si="6">_xlfn.COVARIANCE.S($H$2:$H$121,B$2:B$121)</f>
        <v>1.6333555704893226E-3</v>
      </c>
      <c r="R8" s="2">
        <f t="shared" si="6"/>
        <v>2.76105060445589E-3</v>
      </c>
      <c r="S8" s="2">
        <f t="shared" si="6"/>
        <v>3.0073654091698402E-4</v>
      </c>
      <c r="T8" s="2">
        <f t="shared" si="6"/>
        <v>6.0432043411250548E-4</v>
      </c>
      <c r="U8" s="2">
        <f t="shared" si="6"/>
        <v>3.0462936757079144E-3</v>
      </c>
      <c r="V8" s="2">
        <f t="shared" si="6"/>
        <v>1.8135370145208653E-4</v>
      </c>
      <c r="W8" s="4">
        <f t="shared" si="6"/>
        <v>9.9002164115521516E-3</v>
      </c>
      <c r="X8" s="2">
        <f t="shared" si="6"/>
        <v>2.0166316482405603E-3</v>
      </c>
      <c r="Y8" s="2">
        <f t="shared" si="6"/>
        <v>8.9158595282104978E-4</v>
      </c>
      <c r="Z8" s="2">
        <f t="shared" si="6"/>
        <v>6.9819827599538892E-3</v>
      </c>
    </row>
    <row r="9" spans="1:26" x14ac:dyDescent="0.25">
      <c r="A9" s="7">
        <v>41852</v>
      </c>
      <c r="B9">
        <v>0.11835105</v>
      </c>
      <c r="C9">
        <v>0.15481166499999999</v>
      </c>
      <c r="D9">
        <v>4.7129694E-2</v>
      </c>
      <c r="E9">
        <v>-2.941174E-3</v>
      </c>
      <c r="F9">
        <v>5.9395789999999997E-2</v>
      </c>
      <c r="G9">
        <v>5.2847654000000001E-2</v>
      </c>
      <c r="H9">
        <v>1.4093748999999999E-2</v>
      </c>
      <c r="I9">
        <v>2.7232045E-2</v>
      </c>
      <c r="J9">
        <v>0.16161616100000001</v>
      </c>
      <c r="K9">
        <v>-0.30352306400000001</v>
      </c>
      <c r="M9" s="1" t="s">
        <v>8</v>
      </c>
      <c r="N9" s="2">
        <f>AVERAGE($I$2:$I$121)</f>
        <v>2.0884475133333327E-2</v>
      </c>
      <c r="O9" s="2">
        <f>_xlfn.STDEV.S($I$2:$I$121)</f>
        <v>8.4598445774315481E-2</v>
      </c>
      <c r="P9" s="3">
        <v>0.1</v>
      </c>
      <c r="Q9" s="2">
        <f t="shared" ref="Q9:Z9" si="7">_xlfn.COVARIANCE.S($I$2:$I$121,B$2:B$121)</f>
        <v>3.9510275701833747E-3</v>
      </c>
      <c r="R9" s="2">
        <f t="shared" si="7"/>
        <v>1.8004390072955041E-3</v>
      </c>
      <c r="S9" s="2">
        <f t="shared" si="7"/>
        <v>4.3933917522716243E-3</v>
      </c>
      <c r="T9" s="2">
        <f t="shared" si="7"/>
        <v>1.4627179197317642E-3</v>
      </c>
      <c r="U9" s="2">
        <f t="shared" si="7"/>
        <v>3.029608172125831E-3</v>
      </c>
      <c r="V9" s="2">
        <f t="shared" si="7"/>
        <v>2.6843716008859912E-3</v>
      </c>
      <c r="W9" s="2">
        <f t="shared" si="7"/>
        <v>2.0166316482405603E-3</v>
      </c>
      <c r="X9" s="4">
        <f t="shared" si="7"/>
        <v>7.1568970274297969E-3</v>
      </c>
      <c r="Y9" s="2">
        <f t="shared" si="7"/>
        <v>4.379605209776545E-3</v>
      </c>
      <c r="Z9" s="2">
        <f t="shared" si="7"/>
        <v>3.0381761393637637E-3</v>
      </c>
    </row>
    <row r="10" spans="1:26" x14ac:dyDescent="0.25">
      <c r="A10" s="7">
        <v>41883</v>
      </c>
      <c r="B10">
        <v>-0.185493454</v>
      </c>
      <c r="C10">
        <v>-2.8985480000000001E-2</v>
      </c>
      <c r="D10">
        <v>-0.14077833300000001</v>
      </c>
      <c r="E10">
        <v>-0.11799412200000001</v>
      </c>
      <c r="F10">
        <v>-0.191880196</v>
      </c>
      <c r="G10">
        <v>9.1458104999999998E-2</v>
      </c>
      <c r="H10">
        <v>-6.0439587000000003E-2</v>
      </c>
      <c r="I10">
        <v>-1.7425165999999999E-2</v>
      </c>
      <c r="J10">
        <v>-0.21014496699999999</v>
      </c>
      <c r="K10">
        <v>0.101167321</v>
      </c>
      <c r="M10" s="1" t="s">
        <v>9</v>
      </c>
      <c r="N10" s="2">
        <f>AVERAGE($J$2:$J$121)</f>
        <v>3.8457733833333327E-2</v>
      </c>
      <c r="O10" s="2">
        <f>_xlfn.STDEV.S($J$2:$J$121)</f>
        <v>0.16118671499409284</v>
      </c>
      <c r="P10" s="3">
        <v>0.1</v>
      </c>
      <c r="Q10" s="2">
        <f t="shared" ref="Q10:Z10" si="8">_xlfn.COVARIANCE.S($J$2:$J$121,B$2:B$121)</f>
        <v>5.9856089749007477E-3</v>
      </c>
      <c r="R10" s="2">
        <f t="shared" si="8"/>
        <v>7.102487692427272E-3</v>
      </c>
      <c r="S10" s="2">
        <f t="shared" si="8"/>
        <v>1.2720918701095848E-2</v>
      </c>
      <c r="T10" s="2">
        <f t="shared" si="8"/>
        <v>7.8761632979486729E-3</v>
      </c>
      <c r="U10" s="2">
        <f t="shared" si="8"/>
        <v>4.9275275883149533E-3</v>
      </c>
      <c r="V10" s="2">
        <f t="shared" si="8"/>
        <v>4.0430044464253535E-3</v>
      </c>
      <c r="W10" s="2">
        <f t="shared" si="8"/>
        <v>8.9158595282104978E-4</v>
      </c>
      <c r="X10" s="2">
        <f t="shared" si="8"/>
        <v>4.379605209776545E-3</v>
      </c>
      <c r="Y10" s="4">
        <f t="shared" si="8"/>
        <v>2.5981157090586925E-2</v>
      </c>
      <c r="Z10" s="2">
        <f t="shared" si="8"/>
        <v>2.3221620455351295E-3</v>
      </c>
    </row>
    <row r="11" spans="1:26" x14ac:dyDescent="0.25">
      <c r="A11" s="7">
        <v>41913</v>
      </c>
      <c r="B11">
        <v>0.20291969200000001</v>
      </c>
      <c r="C11">
        <v>0.21268653900000001</v>
      </c>
      <c r="D11">
        <v>-0.13666795200000001</v>
      </c>
      <c r="E11">
        <v>-3.6789260999999997E-2</v>
      </c>
      <c r="F11">
        <v>2.3923989999999999E-3</v>
      </c>
      <c r="G11">
        <v>1.7287300000000001E-4</v>
      </c>
      <c r="H11">
        <v>1.3760199999999999E-3</v>
      </c>
      <c r="I11">
        <v>7.3578409999999997E-2</v>
      </c>
      <c r="J11">
        <v>8.8073402999999995E-2</v>
      </c>
      <c r="K11">
        <v>-5.6939449000000003E-2</v>
      </c>
      <c r="M11" s="1" t="s">
        <v>10</v>
      </c>
      <c r="N11" s="2">
        <f>AVERAGE($K$2:$K$121)</f>
        <v>2.9236829116666661E-2</v>
      </c>
      <c r="O11" s="2">
        <f>_xlfn.STDEV.S($K$2:$K$121)</f>
        <v>0.22710820528924999</v>
      </c>
      <c r="P11" s="3">
        <v>0.1</v>
      </c>
      <c r="Q11" s="2">
        <f t="shared" ref="Q11:Z11" si="9">_xlfn.COVARIANCE.S($K$2:$K$121,B$2:B$121)</f>
        <v>7.4075785596497351E-3</v>
      </c>
      <c r="R11" s="2">
        <f t="shared" si="9"/>
        <v>3.7283762715224576E-3</v>
      </c>
      <c r="S11" s="2">
        <f t="shared" si="9"/>
        <v>1.7513081837560712E-3</v>
      </c>
      <c r="T11" s="2">
        <f t="shared" si="9"/>
        <v>3.7228620016422241E-3</v>
      </c>
      <c r="U11" s="2">
        <f t="shared" si="9"/>
        <v>6.1842865270131456E-3</v>
      </c>
      <c r="V11" s="2">
        <f t="shared" si="9"/>
        <v>3.701087250942839E-3</v>
      </c>
      <c r="W11" s="2">
        <f t="shared" si="9"/>
        <v>6.9819827599538892E-3</v>
      </c>
      <c r="X11" s="2">
        <f t="shared" si="9"/>
        <v>3.0381761393637637E-3</v>
      </c>
      <c r="Y11" s="2">
        <f t="shared" si="9"/>
        <v>2.3221620455351295E-3</v>
      </c>
      <c r="Z11" s="4">
        <f t="shared" si="9"/>
        <v>5.1578136909704142E-2</v>
      </c>
    </row>
    <row r="12" spans="1:26" x14ac:dyDescent="0.25">
      <c r="A12" s="7">
        <v>41944</v>
      </c>
      <c r="B12">
        <v>-6.4320355999999995E-2</v>
      </c>
      <c r="C12">
        <v>-6.7692317000000002E-2</v>
      </c>
      <c r="D12">
        <v>8.3029180999999994E-2</v>
      </c>
      <c r="E12">
        <v>4.8611064000000002E-2</v>
      </c>
      <c r="F12">
        <v>-1.3723123E-2</v>
      </c>
      <c r="G12">
        <v>1.4821663000000001E-2</v>
      </c>
      <c r="H12">
        <v>9.2064589000000002E-2</v>
      </c>
      <c r="I12">
        <v>4.4312286999999999E-2</v>
      </c>
      <c r="J12">
        <v>3.8785838000000003E-2</v>
      </c>
      <c r="K12">
        <v>0.21886788300000001</v>
      </c>
      <c r="M12" s="1" t="s">
        <v>14</v>
      </c>
      <c r="N12" s="5">
        <f>SUMPRODUCT(P2:P11,N2:N11)</f>
        <v>2.0072887387499998E-2</v>
      </c>
      <c r="O12" s="5">
        <f>SQRT(SUM(Q13:Z13))</f>
        <v>7.6160145447376648E-2</v>
      </c>
      <c r="P12" s="5">
        <f>SUM(P2:P11)</f>
        <v>0.99999999999999989</v>
      </c>
      <c r="Q12" s="2">
        <f>P2</f>
        <v>0.1</v>
      </c>
      <c r="R12" s="2">
        <f>P3</f>
        <v>0.1</v>
      </c>
      <c r="S12" s="2">
        <f>P4</f>
        <v>0.1</v>
      </c>
      <c r="T12" s="2">
        <f>P5</f>
        <v>0.1</v>
      </c>
      <c r="U12" s="2">
        <f>P6</f>
        <v>0.1</v>
      </c>
      <c r="V12" s="2">
        <f>P7</f>
        <v>0.1</v>
      </c>
      <c r="W12" s="2">
        <f>P8</f>
        <v>0.1</v>
      </c>
      <c r="X12" s="2">
        <f>P9</f>
        <v>0.1</v>
      </c>
      <c r="Y12" s="2">
        <f>P10</f>
        <v>0.1</v>
      </c>
      <c r="Z12" s="2">
        <f>P11</f>
        <v>0.1</v>
      </c>
    </row>
    <row r="13" spans="1:26" x14ac:dyDescent="0.25">
      <c r="A13" s="7">
        <v>41974</v>
      </c>
      <c r="B13">
        <v>-9.2088199999999995E-2</v>
      </c>
      <c r="C13">
        <v>-9.9009809999999997E-3</v>
      </c>
      <c r="D13">
        <v>5.0547633000000002E-2</v>
      </c>
      <c r="E13">
        <v>3.9735142000000001E-2</v>
      </c>
      <c r="F13">
        <v>0.174228624</v>
      </c>
      <c r="G13">
        <v>4.4557254999999997E-2</v>
      </c>
      <c r="H13">
        <v>6.8889542999999998E-2</v>
      </c>
      <c r="I13">
        <v>2.1573251000000002E-2</v>
      </c>
      <c r="J13">
        <v>0.11525975199999999</v>
      </c>
      <c r="K13">
        <v>-0.12693500499999999</v>
      </c>
      <c r="Q13" s="2">
        <f t="shared" ref="Q13:Z13" si="10">Q12*SUMPRODUCT($P$2:$P$11,Q2:Q11)</f>
        <v>6.2401027036702904E-4</v>
      </c>
      <c r="R13" s="2">
        <f t="shared" si="10"/>
        <v>5.4423543266106313E-4</v>
      </c>
      <c r="S13" s="2">
        <f t="shared" si="10"/>
        <v>7.3620073328224298E-4</v>
      </c>
      <c r="T13" s="2">
        <f t="shared" si="10"/>
        <v>8.6003003423908869E-4</v>
      </c>
      <c r="U13" s="2">
        <f t="shared" si="10"/>
        <v>4.1075167539083999E-4</v>
      </c>
      <c r="V13" s="2">
        <f t="shared" si="10"/>
        <v>3.363738986660707E-4</v>
      </c>
      <c r="W13" s="2">
        <f t="shared" si="10"/>
        <v>2.8317527299702363E-4</v>
      </c>
      <c r="X13" s="2">
        <f t="shared" si="10"/>
        <v>3.3912866047304752E-4</v>
      </c>
      <c r="Y13" s="2">
        <f t="shared" si="10"/>
        <v>7.6230220999832501E-4</v>
      </c>
      <c r="Z13" s="2">
        <f t="shared" si="10"/>
        <v>9.0415956649083414E-4</v>
      </c>
    </row>
    <row r="14" spans="1:26" x14ac:dyDescent="0.25">
      <c r="A14" s="7">
        <v>42005</v>
      </c>
      <c r="B14">
        <v>-0.167142868</v>
      </c>
      <c r="C14">
        <v>-2.9999971E-2</v>
      </c>
      <c r="D14">
        <v>-0.17722533600000001</v>
      </c>
      <c r="E14">
        <v>-9.2356749000000002E-2</v>
      </c>
      <c r="F14">
        <v>-4.5852624000000002E-2</v>
      </c>
      <c r="G14">
        <v>-3.6980085000000003E-2</v>
      </c>
      <c r="H14">
        <v>7.1512662000000005E-2</v>
      </c>
      <c r="I14">
        <v>-6.5149151000000002E-2</v>
      </c>
      <c r="J14">
        <v>-0.13828235899999999</v>
      </c>
      <c r="K14">
        <v>-7.142859E-2</v>
      </c>
    </row>
    <row r="15" spans="1:26" x14ac:dyDescent="0.25">
      <c r="A15" s="7">
        <v>42036</v>
      </c>
      <c r="B15">
        <v>7.3756485999999996E-2</v>
      </c>
      <c r="C15">
        <v>0.137456998</v>
      </c>
      <c r="D15">
        <v>0.124268964</v>
      </c>
      <c r="E15">
        <v>-0.32982453699999997</v>
      </c>
      <c r="F15">
        <v>0.129589602</v>
      </c>
      <c r="G15">
        <v>5.6968299999999997E-4</v>
      </c>
      <c r="H15">
        <v>1.0986035E-2</v>
      </c>
      <c r="I15">
        <v>1.116322E-2</v>
      </c>
      <c r="J15">
        <v>1.8581104000000001E-2</v>
      </c>
      <c r="K15">
        <v>0.12307699</v>
      </c>
      <c r="M15" s="8" t="s">
        <v>15</v>
      </c>
      <c r="N15" s="8"/>
      <c r="O15" s="8"/>
      <c r="P15" s="8"/>
      <c r="Q15" s="8"/>
      <c r="R15" s="8"/>
      <c r="S15" s="8"/>
    </row>
    <row r="16" spans="1:26" x14ac:dyDescent="0.25">
      <c r="A16" s="7">
        <v>42064</v>
      </c>
      <c r="B16">
        <v>0.18210859600000001</v>
      </c>
      <c r="C16">
        <v>0.69184291399999998</v>
      </c>
      <c r="D16">
        <v>-6.0251381E-2</v>
      </c>
      <c r="E16">
        <v>1.0471194E-2</v>
      </c>
      <c r="F16">
        <v>-7.6959877999999995E-2</v>
      </c>
      <c r="G16">
        <v>0.184859365</v>
      </c>
      <c r="H16">
        <v>-4.2923166999999998E-2</v>
      </c>
      <c r="I16">
        <v>1.0059996999999999E-2</v>
      </c>
      <c r="J16">
        <v>0.106135964</v>
      </c>
      <c r="K16">
        <v>-0.21917811000000001</v>
      </c>
      <c r="M16" s="1" t="s">
        <v>11</v>
      </c>
      <c r="N16">
        <v>1.0000000014581697E-2</v>
      </c>
      <c r="O16">
        <v>0.02</v>
      </c>
      <c r="P16">
        <v>0.03</v>
      </c>
      <c r="Q16">
        <v>0.04</v>
      </c>
      <c r="R16">
        <v>0.05</v>
      </c>
      <c r="S16">
        <v>6.0000000180984628E-2</v>
      </c>
    </row>
    <row r="17" spans="1:19" x14ac:dyDescent="0.25">
      <c r="A17" s="7">
        <v>42095</v>
      </c>
      <c r="B17">
        <v>-9.1891929999999997E-2</v>
      </c>
      <c r="C17">
        <v>3.0357157999999999E-2</v>
      </c>
      <c r="D17">
        <v>-3.8745391999999997E-2</v>
      </c>
      <c r="E17">
        <v>-8.8082880000000002E-2</v>
      </c>
      <c r="F17">
        <v>0.103055403</v>
      </c>
      <c r="G17">
        <v>-4.0707786000000003E-2</v>
      </c>
      <c r="H17">
        <v>-9.2108971999999997E-2</v>
      </c>
      <c r="I17">
        <v>-1.7919704000000002E-2</v>
      </c>
      <c r="J17">
        <v>0.91304349900000004</v>
      </c>
      <c r="K17">
        <v>-3.5087686E-2</v>
      </c>
      <c r="M17" s="1" t="s">
        <v>12</v>
      </c>
      <c r="N17">
        <v>5.7382712874783276E-2</v>
      </c>
      <c r="O17">
        <v>6.3643174584556844E-2</v>
      </c>
      <c r="P17">
        <v>8.8091389859813921E-2</v>
      </c>
      <c r="Q17">
        <v>0.12009031225888282</v>
      </c>
      <c r="R17">
        <v>0.15503303699301854</v>
      </c>
      <c r="S17">
        <v>0.1913132583428217</v>
      </c>
    </row>
    <row r="18" spans="1:19" x14ac:dyDescent="0.25">
      <c r="A18" s="7">
        <v>42125</v>
      </c>
      <c r="B18">
        <v>8.0357208999999999E-2</v>
      </c>
      <c r="C18">
        <v>6.0658562999999999E-2</v>
      </c>
      <c r="D18">
        <v>-4.558545E-2</v>
      </c>
      <c r="E18">
        <v>-0.13636364000000001</v>
      </c>
      <c r="F18">
        <v>0.132394448</v>
      </c>
      <c r="G18">
        <v>4.5660708000000001E-2</v>
      </c>
      <c r="H18">
        <v>-6.2373011999999999E-2</v>
      </c>
      <c r="I18">
        <v>-1.6593432000000002E-2</v>
      </c>
      <c r="J18">
        <v>-3.7617593999999997E-2</v>
      </c>
      <c r="K18">
        <v>0.13181815999999999</v>
      </c>
      <c r="M18" s="1" t="s">
        <v>1</v>
      </c>
      <c r="N18">
        <v>1.5357562710539738E-2</v>
      </c>
      <c r="O18">
        <v>2.367177439781331E-2</v>
      </c>
      <c r="P18">
        <v>3.1992566720018073E-2</v>
      </c>
      <c r="Q18">
        <v>4.0187642202180122E-2</v>
      </c>
      <c r="R18">
        <v>4.8446782480777321E-2</v>
      </c>
      <c r="S18">
        <v>5.6709245377473128E-2</v>
      </c>
    </row>
    <row r="19" spans="1:19" x14ac:dyDescent="0.25">
      <c r="A19" s="7">
        <v>42156</v>
      </c>
      <c r="B19">
        <v>5.3718988000000002E-2</v>
      </c>
      <c r="C19">
        <v>-1.7973801000000001E-2</v>
      </c>
      <c r="D19">
        <v>-8.8989369999999998E-2</v>
      </c>
      <c r="E19">
        <v>4.6052667999999998E-2</v>
      </c>
      <c r="F19">
        <v>-1.8242145000000001E-2</v>
      </c>
      <c r="G19">
        <v>5.8632150000000001E-2</v>
      </c>
      <c r="H19">
        <v>-0.10036680100000001</v>
      </c>
      <c r="I19">
        <v>-6.6632499999999999E-3</v>
      </c>
      <c r="J19">
        <v>4.5602641999999999E-2</v>
      </c>
      <c r="K19">
        <v>-0.18875503499999999</v>
      </c>
      <c r="M19" s="1" t="s">
        <v>2</v>
      </c>
      <c r="N19">
        <v>1.4382492455054874E-2</v>
      </c>
      <c r="O19">
        <v>0.10421865033833466</v>
      </c>
      <c r="P19">
        <v>0.1939651711769553</v>
      </c>
      <c r="Q19">
        <v>0.28381034026749491</v>
      </c>
      <c r="R19">
        <v>0.37359391597269404</v>
      </c>
      <c r="S19">
        <v>0.46336367994025407</v>
      </c>
    </row>
    <row r="20" spans="1:19" x14ac:dyDescent="0.25">
      <c r="A20" s="7">
        <v>42186</v>
      </c>
      <c r="B20">
        <v>-9.8039216999999998E-2</v>
      </c>
      <c r="C20">
        <v>-0.16139771</v>
      </c>
      <c r="D20">
        <v>-6.2362085999999997E-2</v>
      </c>
      <c r="E20">
        <v>-0.14465409500000001</v>
      </c>
      <c r="F20">
        <v>7.4746639000000004E-2</v>
      </c>
      <c r="G20">
        <v>4.48723E-3</v>
      </c>
      <c r="H20">
        <v>-9.1178618000000003E-2</v>
      </c>
      <c r="I20">
        <v>0.10045403999999999</v>
      </c>
      <c r="J20">
        <v>0.17133954200000001</v>
      </c>
      <c r="K20">
        <v>-0.27227720599999999</v>
      </c>
      <c r="M20" s="1" t="s">
        <v>3</v>
      </c>
      <c r="N20">
        <v>-2.4361973800089223E-2</v>
      </c>
      <c r="O20">
        <v>-5.4955228690319956E-2</v>
      </c>
      <c r="P20">
        <v>-8.5424445783292488E-2</v>
      </c>
      <c r="Q20">
        <v>-0.11512502106316196</v>
      </c>
      <c r="R20">
        <v>-0.1453768485538896</v>
      </c>
      <c r="S20">
        <v>-0.17565116787144711</v>
      </c>
    </row>
    <row r="21" spans="1:19" x14ac:dyDescent="0.25">
      <c r="A21" s="7">
        <v>42217</v>
      </c>
      <c r="B21">
        <v>-0.17826086299999999</v>
      </c>
      <c r="C21">
        <v>-7.9365000000000008E-3</v>
      </c>
      <c r="D21">
        <v>8.4755770999999994E-2</v>
      </c>
      <c r="E21">
        <v>-7.3529340000000002E-3</v>
      </c>
      <c r="F21">
        <v>-0.121414542</v>
      </c>
      <c r="G21">
        <v>-1.6227539999999999E-2</v>
      </c>
      <c r="H21">
        <v>-0.16924957900000001</v>
      </c>
      <c r="I21">
        <v>-4.1675209999999997E-2</v>
      </c>
      <c r="J21">
        <v>-1.5292521999999999E-2</v>
      </c>
      <c r="K21">
        <v>-0.70537418100000004</v>
      </c>
      <c r="M21" s="1" t="s">
        <v>4</v>
      </c>
      <c r="N21">
        <v>2.5017525045586603E-2</v>
      </c>
      <c r="O21">
        <v>9.5697299742236799E-3</v>
      </c>
      <c r="P21">
        <v>-5.9230175412171458E-3</v>
      </c>
      <c r="Q21">
        <v>-2.155705849830707E-2</v>
      </c>
      <c r="R21">
        <v>-3.7111644704773065E-2</v>
      </c>
      <c r="S21">
        <v>-5.2610409407352995E-2</v>
      </c>
    </row>
    <row r="22" spans="1:19" x14ac:dyDescent="0.25">
      <c r="A22" s="7">
        <v>42248</v>
      </c>
      <c r="B22">
        <v>3.7037044999999998E-2</v>
      </c>
      <c r="C22">
        <v>-0.247999996</v>
      </c>
      <c r="D22">
        <v>-9.2240952000000001E-2</v>
      </c>
      <c r="E22">
        <v>0.177777782</v>
      </c>
      <c r="F22">
        <v>-7.3345318000000007E-2</v>
      </c>
      <c r="G22">
        <v>-2.9932382E-2</v>
      </c>
      <c r="H22">
        <v>3.5836990999999999E-2</v>
      </c>
      <c r="I22">
        <v>-0.100538261</v>
      </c>
      <c r="J22">
        <v>-0.143821746</v>
      </c>
      <c r="K22">
        <v>0.17755716999999999</v>
      </c>
      <c r="M22" s="1" t="s">
        <v>5</v>
      </c>
      <c r="N22">
        <v>0.18063996872086693</v>
      </c>
      <c r="O22">
        <v>6.4212518763131554E-2</v>
      </c>
      <c r="P22">
        <v>-5.2862871165737416E-2</v>
      </c>
      <c r="Q22">
        <v>-0.17019487046466258</v>
      </c>
      <c r="R22">
        <v>-0.28732368099963057</v>
      </c>
      <c r="S22">
        <v>-0.40443823573543941</v>
      </c>
    </row>
    <row r="23" spans="1:19" x14ac:dyDescent="0.25">
      <c r="A23" s="7">
        <v>42278</v>
      </c>
      <c r="B23">
        <v>0.102040797</v>
      </c>
      <c r="C23">
        <v>-1.8617003999999999E-2</v>
      </c>
      <c r="D23">
        <v>0.16557087000000001</v>
      </c>
      <c r="E23">
        <v>-0.13207548899999999</v>
      </c>
      <c r="F23">
        <v>0.16505792699999999</v>
      </c>
      <c r="G23">
        <v>9.6603914999999999E-2</v>
      </c>
      <c r="H23">
        <v>-3.4123278999999999E-2</v>
      </c>
      <c r="I23">
        <v>8.0551855000000006E-2</v>
      </c>
      <c r="J23">
        <v>-6.7823387999999998E-2</v>
      </c>
      <c r="K23">
        <v>0.843137264</v>
      </c>
      <c r="M23" s="1" t="s">
        <v>6</v>
      </c>
      <c r="N23">
        <v>0.48481084046749073</v>
      </c>
      <c r="O23">
        <v>0.28229978114384896</v>
      </c>
      <c r="P23">
        <v>7.9936300004805616E-2</v>
      </c>
      <c r="Q23">
        <v>-0.1223572466484832</v>
      </c>
      <c r="R23">
        <v>-0.32468023790167427</v>
      </c>
      <c r="S23">
        <v>-0.52703837685884469</v>
      </c>
    </row>
    <row r="24" spans="1:19" x14ac:dyDescent="0.25">
      <c r="A24" s="7">
        <v>42309</v>
      </c>
      <c r="B24">
        <v>5.4012332000000003E-2</v>
      </c>
      <c r="C24">
        <v>0.43089434500000001</v>
      </c>
      <c r="D24">
        <v>-0.186666682</v>
      </c>
      <c r="E24">
        <v>-5.0724673999999997E-2</v>
      </c>
      <c r="F24">
        <v>3.7282582000000002E-2</v>
      </c>
      <c r="G24">
        <v>5.6319527000000001E-2</v>
      </c>
      <c r="H24">
        <v>0.18400393400000001</v>
      </c>
      <c r="I24">
        <v>4.7160718999999997E-2</v>
      </c>
      <c r="J24">
        <v>0.138747916</v>
      </c>
      <c r="K24">
        <v>1.26595759</v>
      </c>
      <c r="M24" s="1" t="s">
        <v>7</v>
      </c>
      <c r="N24">
        <v>0.29245972708603746</v>
      </c>
      <c r="O24">
        <v>0.10829849136761127</v>
      </c>
      <c r="P24">
        <v>-7.5510950923233955E-2</v>
      </c>
      <c r="Q24">
        <v>-0.25952775792523508</v>
      </c>
      <c r="R24">
        <v>-0.44331486708490098</v>
      </c>
      <c r="S24">
        <v>-0.62718256074140033</v>
      </c>
    </row>
    <row r="25" spans="1:19" x14ac:dyDescent="0.25">
      <c r="A25" s="7">
        <v>42339</v>
      </c>
      <c r="B25">
        <v>-8.4919460000000002E-2</v>
      </c>
      <c r="C25">
        <v>-5.6818216999999997E-2</v>
      </c>
      <c r="D25">
        <v>-0.10277428500000001</v>
      </c>
      <c r="E25">
        <v>-0.13740454599999999</v>
      </c>
      <c r="F25">
        <v>-0.17372205900000001</v>
      </c>
      <c r="G25">
        <v>6.6438637999999994E-2</v>
      </c>
      <c r="H25">
        <v>0.101947829</v>
      </c>
      <c r="I25">
        <v>5.0267205000000002E-2</v>
      </c>
      <c r="J25">
        <v>-0.176820219</v>
      </c>
      <c r="K25">
        <v>-6.5727748000000003E-2</v>
      </c>
      <c r="M25" s="1" t="s">
        <v>8</v>
      </c>
      <c r="N25">
        <v>0.11631048096246593</v>
      </c>
      <c r="O25">
        <v>0.33370370548524575</v>
      </c>
      <c r="P25">
        <v>0.55122108545467152</v>
      </c>
      <c r="Q25">
        <v>0.76877837978271246</v>
      </c>
      <c r="R25">
        <v>0.98615824793103257</v>
      </c>
      <c r="S25">
        <v>1.2036529644524339</v>
      </c>
    </row>
    <row r="26" spans="1:19" x14ac:dyDescent="0.25">
      <c r="A26" s="7">
        <v>42370</v>
      </c>
      <c r="B26">
        <v>-0.12800003600000001</v>
      </c>
      <c r="C26">
        <v>-0.26706826700000003</v>
      </c>
      <c r="D26">
        <v>-0.36191144600000003</v>
      </c>
      <c r="E26">
        <v>0.14159289</v>
      </c>
      <c r="F26">
        <v>-0.14113098399999999</v>
      </c>
      <c r="G26">
        <v>-2.3361184E-2</v>
      </c>
      <c r="H26">
        <v>-0.14253482200000001</v>
      </c>
      <c r="I26">
        <v>-9.7224219999999997E-3</v>
      </c>
      <c r="J26">
        <v>-0.27527078999999999</v>
      </c>
      <c r="K26">
        <v>0.43216073500000002</v>
      </c>
      <c r="M26" s="1" t="s">
        <v>9</v>
      </c>
      <c r="N26">
        <v>-5.0191626021847298E-2</v>
      </c>
      <c r="O26">
        <v>0.10733085921856617</v>
      </c>
      <c r="P26">
        <v>0.26486949985410768</v>
      </c>
      <c r="Q26">
        <v>0.42207768033045945</v>
      </c>
      <c r="R26">
        <v>0.57958973382978385</v>
      </c>
      <c r="S26">
        <v>0.73707372504236546</v>
      </c>
    </row>
    <row r="27" spans="1:19" x14ac:dyDescent="0.25">
      <c r="A27" s="7">
        <v>42401</v>
      </c>
      <c r="B27">
        <v>-5.6880724000000001E-2</v>
      </c>
      <c r="C27">
        <v>4.6575297000000002E-2</v>
      </c>
      <c r="D27">
        <v>-6.3876643999999996E-2</v>
      </c>
      <c r="E27">
        <v>0.25581398599999999</v>
      </c>
      <c r="F27">
        <v>0.15362969000000001</v>
      </c>
      <c r="G27">
        <v>1.9280029000000001E-2</v>
      </c>
      <c r="H27">
        <v>0.24912282799999999</v>
      </c>
      <c r="I27">
        <v>4.1065034E-2</v>
      </c>
      <c r="J27">
        <v>-1.2453288999999999E-2</v>
      </c>
      <c r="K27">
        <v>-6.6666603000000005E-2</v>
      </c>
      <c r="M27" s="1" t="s">
        <v>10</v>
      </c>
      <c r="N27">
        <v>-5.4424997626105413E-2</v>
      </c>
      <c r="O27">
        <v>2.1649718001544464E-2</v>
      </c>
      <c r="P27">
        <v>9.773666220292293E-2</v>
      </c>
      <c r="Q27">
        <v>0.17390791201700306</v>
      </c>
      <c r="R27">
        <v>0.25001859903058066</v>
      </c>
      <c r="S27">
        <v>0.32612113580195767</v>
      </c>
    </row>
    <row r="28" spans="1:19" x14ac:dyDescent="0.25">
      <c r="A28" s="7">
        <v>42430</v>
      </c>
      <c r="B28">
        <v>-7.1984417999999994E-2</v>
      </c>
      <c r="C28">
        <v>0.22513087100000001</v>
      </c>
      <c r="D28">
        <v>0.23882350299999999</v>
      </c>
      <c r="E28">
        <v>-0.34567904500000002</v>
      </c>
      <c r="F28">
        <v>-7.2195097999999999E-2</v>
      </c>
      <c r="G28">
        <v>5.5725556000000002E-2</v>
      </c>
      <c r="H28">
        <v>1.9662971000000001E-2</v>
      </c>
      <c r="I28">
        <v>6.7470587999999998E-2</v>
      </c>
      <c r="J28">
        <v>0.42118546400000001</v>
      </c>
      <c r="K28">
        <v>-6.7669198E-2</v>
      </c>
    </row>
    <row r="29" spans="1:19" x14ac:dyDescent="0.25">
      <c r="A29" s="7">
        <v>42461</v>
      </c>
      <c r="B29">
        <v>-6.2893121999999996E-2</v>
      </c>
      <c r="C29">
        <v>1.9230802000000002E-2</v>
      </c>
      <c r="D29">
        <v>-0.120607741</v>
      </c>
      <c r="E29">
        <v>3.7735928000000002E-2</v>
      </c>
      <c r="F29">
        <v>-0.11514198</v>
      </c>
      <c r="G29">
        <v>-3.0366475E-2</v>
      </c>
      <c r="H29">
        <v>-3.3402244999999997E-2</v>
      </c>
      <c r="I29">
        <v>4.2109637999999998E-2</v>
      </c>
      <c r="J29">
        <v>-1.5971632999999999E-2</v>
      </c>
      <c r="K29">
        <v>-0.189516142</v>
      </c>
    </row>
    <row r="30" spans="1:19" x14ac:dyDescent="0.25">
      <c r="A30" s="7">
        <v>42491</v>
      </c>
      <c r="B30">
        <v>4.6979878000000003E-2</v>
      </c>
      <c r="C30">
        <v>0.24737942199999999</v>
      </c>
      <c r="D30">
        <v>4.6436212999999997E-2</v>
      </c>
      <c r="E30">
        <v>-7.2727308000000004E-2</v>
      </c>
      <c r="F30">
        <v>3.7433106000000001E-2</v>
      </c>
      <c r="G30">
        <v>1.2419011000000001E-2</v>
      </c>
      <c r="H30">
        <v>-0.117919467</v>
      </c>
      <c r="I30">
        <v>1.3331051E-2</v>
      </c>
      <c r="J30">
        <v>6.0414795E-2</v>
      </c>
      <c r="K30">
        <v>-0.248756215</v>
      </c>
    </row>
    <row r="31" spans="1:19" x14ac:dyDescent="0.25">
      <c r="A31" s="7">
        <v>42522</v>
      </c>
      <c r="B31">
        <v>-6.6239304999999998E-2</v>
      </c>
      <c r="C31">
        <v>-8.2352906000000003E-2</v>
      </c>
      <c r="D31">
        <v>0.14241488299999999</v>
      </c>
      <c r="E31">
        <v>-4.9019559999999997E-2</v>
      </c>
      <c r="F31">
        <v>7.3883220999999999E-2</v>
      </c>
      <c r="G31">
        <v>5.9352348999999999E-2</v>
      </c>
      <c r="H31">
        <v>-7.5121187000000006E-2</v>
      </c>
      <c r="I31">
        <v>4.2066377000000002E-2</v>
      </c>
      <c r="J31">
        <v>-4.3367366999999997E-2</v>
      </c>
      <c r="K31">
        <v>-6.6225099999999999E-3</v>
      </c>
    </row>
    <row r="32" spans="1:19" x14ac:dyDescent="0.25">
      <c r="A32" s="7">
        <v>42552</v>
      </c>
      <c r="B32">
        <v>0.13272309299999999</v>
      </c>
      <c r="C32">
        <v>6.2271088000000002E-2</v>
      </c>
      <c r="D32">
        <v>6.0637798E-2</v>
      </c>
      <c r="E32">
        <v>1.443293E-3</v>
      </c>
      <c r="F32">
        <v>2.3466694999999999E-2</v>
      </c>
      <c r="G32">
        <v>3.5014193999999998E-2</v>
      </c>
      <c r="H32">
        <v>1.0043648000000001E-2</v>
      </c>
      <c r="I32">
        <v>5.1934563000000003E-2</v>
      </c>
      <c r="J32">
        <v>0.14577780700000001</v>
      </c>
      <c r="K32">
        <v>0.16666667199999999</v>
      </c>
    </row>
    <row r="33" spans="1:11" x14ac:dyDescent="0.25">
      <c r="A33" s="7">
        <v>42583</v>
      </c>
      <c r="B33">
        <v>-3.4343354E-2</v>
      </c>
      <c r="C33">
        <v>-8.1034525999999996E-2</v>
      </c>
      <c r="D33">
        <v>-4.3564275E-2</v>
      </c>
      <c r="E33">
        <v>-0.14556314100000001</v>
      </c>
      <c r="F33">
        <v>0.117769681</v>
      </c>
      <c r="G33">
        <v>0.107359923</v>
      </c>
      <c r="H33">
        <v>-2.5940273E-2</v>
      </c>
      <c r="I33">
        <v>-1.3424207000000001E-2</v>
      </c>
      <c r="J33">
        <v>6.5942548000000004E-2</v>
      </c>
      <c r="K33">
        <v>6.2857151E-2</v>
      </c>
    </row>
    <row r="34" spans="1:11" x14ac:dyDescent="0.25">
      <c r="A34" s="7">
        <v>42614</v>
      </c>
      <c r="B34">
        <v>0.100418411</v>
      </c>
      <c r="C34">
        <v>0.21951220900000001</v>
      </c>
      <c r="D34">
        <v>-3.2534930000000001E-3</v>
      </c>
      <c r="E34">
        <v>-8.4337338999999997E-2</v>
      </c>
      <c r="F34">
        <v>1.6316944999999999E-2</v>
      </c>
      <c r="G34">
        <v>-9.7834240000000006E-3</v>
      </c>
      <c r="H34">
        <v>-8.3444342000000005E-2</v>
      </c>
      <c r="I34">
        <v>5.5957044999999997E-2</v>
      </c>
      <c r="J34">
        <v>-0.16229982700000001</v>
      </c>
      <c r="K34">
        <v>0.182795718</v>
      </c>
    </row>
    <row r="35" spans="1:11" x14ac:dyDescent="0.25">
      <c r="A35" s="7">
        <v>42644</v>
      </c>
      <c r="B35">
        <v>-8.7452471000000004E-2</v>
      </c>
      <c r="C35">
        <v>6.7692317000000002E-2</v>
      </c>
      <c r="D35">
        <v>-0.107121676</v>
      </c>
      <c r="E35">
        <v>7.8947373000000001E-2</v>
      </c>
      <c r="F35">
        <v>-0.111009181</v>
      </c>
      <c r="G35">
        <v>2.1481370999999999E-2</v>
      </c>
      <c r="H35">
        <v>7.2639227000000001E-2</v>
      </c>
      <c r="I35">
        <v>-7.2775683999999993E-2</v>
      </c>
      <c r="J35">
        <v>-0.159860998</v>
      </c>
      <c r="K35">
        <v>-0.281818181</v>
      </c>
    </row>
    <row r="36" spans="1:11" x14ac:dyDescent="0.25">
      <c r="A36" s="7">
        <v>42675</v>
      </c>
      <c r="B36">
        <v>0.239583239</v>
      </c>
      <c r="C36">
        <v>0.208933756</v>
      </c>
      <c r="D36">
        <v>0.32070460899999997</v>
      </c>
      <c r="E36">
        <v>7.3170736E-2</v>
      </c>
      <c r="F36">
        <v>0.10681123300000001</v>
      </c>
      <c r="G36">
        <v>-6.5228830000000002E-3</v>
      </c>
      <c r="H36">
        <v>-9.6613965999999996E-2</v>
      </c>
      <c r="I36">
        <v>-4.2167637000000001E-2</v>
      </c>
      <c r="J36">
        <v>0.14374357500000001</v>
      </c>
      <c r="K36">
        <v>0.25949364899999999</v>
      </c>
    </row>
    <row r="37" spans="1:11" x14ac:dyDescent="0.25">
      <c r="A37" s="7">
        <v>42705</v>
      </c>
      <c r="B37">
        <v>-7.5630224999999995E-2</v>
      </c>
      <c r="C37">
        <v>-0.13468416</v>
      </c>
      <c r="D37">
        <v>1.0568650000000001E-2</v>
      </c>
      <c r="E37">
        <v>0.57954543800000002</v>
      </c>
      <c r="F37">
        <v>0.13799528799999999</v>
      </c>
      <c r="G37">
        <v>2.3484873E-2</v>
      </c>
      <c r="H37">
        <v>-5.4472771000000003E-2</v>
      </c>
      <c r="I37">
        <v>-1.4866262E-2</v>
      </c>
      <c r="J37">
        <v>-8.1374459999999996E-3</v>
      </c>
      <c r="K37">
        <v>-3.5175905E-2</v>
      </c>
    </row>
    <row r="38" spans="1:11" x14ac:dyDescent="0.25">
      <c r="A38" s="7">
        <v>42736</v>
      </c>
      <c r="B38">
        <v>-5.4545488000000003E-2</v>
      </c>
      <c r="C38">
        <v>-2.066117E-2</v>
      </c>
      <c r="D38">
        <v>0.23680274200000001</v>
      </c>
      <c r="E38">
        <v>7.9136699000000005E-2</v>
      </c>
      <c r="F38">
        <v>-2.8676650000000001E-3</v>
      </c>
      <c r="G38">
        <v>6.3418239000000001E-2</v>
      </c>
      <c r="H38">
        <v>-1.3213529999999999E-2</v>
      </c>
      <c r="I38">
        <v>9.227813E-2</v>
      </c>
      <c r="J38">
        <v>-1.9143120999999999E-2</v>
      </c>
      <c r="K38">
        <v>4.6875018999999997E-2</v>
      </c>
    </row>
    <row r="39" spans="1:11" x14ac:dyDescent="0.25">
      <c r="A39" s="7">
        <v>42767</v>
      </c>
      <c r="B39">
        <v>-2.8846080999999999E-2</v>
      </c>
      <c r="C39">
        <v>0.26441624800000002</v>
      </c>
      <c r="D39">
        <v>4.0668419999999997E-2</v>
      </c>
      <c r="E39">
        <v>4.6666699999999998E-2</v>
      </c>
      <c r="F39">
        <v>8.2169265000000005E-2</v>
      </c>
      <c r="G39">
        <v>5.6196805000000002E-2</v>
      </c>
      <c r="H39">
        <v>-1.1248045E-2</v>
      </c>
      <c r="I39">
        <v>6.3968002999999996E-2</v>
      </c>
      <c r="J39">
        <v>0.202602163</v>
      </c>
      <c r="K39">
        <v>-6.9651738000000005E-2</v>
      </c>
    </row>
    <row r="40" spans="1:11" x14ac:dyDescent="0.25">
      <c r="A40" s="7">
        <v>42795</v>
      </c>
      <c r="B40">
        <v>0.29702970400000001</v>
      </c>
      <c r="C40">
        <v>0.219132408</v>
      </c>
      <c r="D40">
        <v>-5.416907E-2</v>
      </c>
      <c r="E40">
        <v>0.13375790400000001</v>
      </c>
      <c r="F40">
        <v>-0.103644632</v>
      </c>
      <c r="G40">
        <v>6.4979590000000004E-2</v>
      </c>
      <c r="H40">
        <v>0.25243779999999999</v>
      </c>
      <c r="I40">
        <v>3.9986391000000003E-2</v>
      </c>
      <c r="J40">
        <v>0.15146832199999999</v>
      </c>
      <c r="K40">
        <v>0.50267374499999995</v>
      </c>
    </row>
    <row r="41" spans="1:11" x14ac:dyDescent="0.25">
      <c r="A41" s="7">
        <v>42826</v>
      </c>
      <c r="B41">
        <v>-1.5267233E-2</v>
      </c>
      <c r="C41">
        <v>-0.12956205000000001</v>
      </c>
      <c r="D41">
        <v>-6.9952920000000002E-2</v>
      </c>
      <c r="E41">
        <v>-5.3370804000000001E-2</v>
      </c>
      <c r="F41">
        <v>-2.9648484999999999E-2</v>
      </c>
      <c r="G41">
        <v>3.0015685E-2</v>
      </c>
      <c r="H41">
        <v>-3.5034660000000002E-2</v>
      </c>
      <c r="I41">
        <v>9.0544999000000001E-2</v>
      </c>
      <c r="J41">
        <v>7.4496686000000006E-2</v>
      </c>
      <c r="K41">
        <v>2.4911094000000002E-2</v>
      </c>
    </row>
    <row r="42" spans="1:11" x14ac:dyDescent="0.25">
      <c r="A42" s="7">
        <v>42856</v>
      </c>
      <c r="B42">
        <v>6.9767490000000001E-2</v>
      </c>
      <c r="C42">
        <v>0.185534641</v>
      </c>
      <c r="D42">
        <v>-0.168022856</v>
      </c>
      <c r="E42">
        <v>-0.281899065</v>
      </c>
      <c r="F42">
        <v>2.4879951000000001E-2</v>
      </c>
      <c r="G42">
        <v>8.2161233E-2</v>
      </c>
      <c r="H42">
        <v>7.3957853000000004E-2</v>
      </c>
      <c r="I42">
        <v>9.4284995999999996E-2</v>
      </c>
      <c r="J42">
        <v>-0.14678327699999999</v>
      </c>
      <c r="K42">
        <v>0.170138806</v>
      </c>
    </row>
    <row r="43" spans="1:11" x14ac:dyDescent="0.25">
      <c r="A43" s="7">
        <v>42887</v>
      </c>
      <c r="B43">
        <v>0.115941986</v>
      </c>
      <c r="C43">
        <v>4.3324471000000003E-2</v>
      </c>
      <c r="D43">
        <v>3.9386670999999998E-2</v>
      </c>
      <c r="E43">
        <v>0.206611559</v>
      </c>
      <c r="F43">
        <v>6.5587774000000001E-2</v>
      </c>
      <c r="G43">
        <v>-4.6830258999999999E-2</v>
      </c>
      <c r="H43">
        <v>-5.3839695E-2</v>
      </c>
      <c r="I43">
        <v>2.2619935000000001E-2</v>
      </c>
      <c r="J43">
        <v>0.121522687</v>
      </c>
      <c r="K43">
        <v>-8.0118693000000005E-2</v>
      </c>
    </row>
    <row r="44" spans="1:11" x14ac:dyDescent="0.25">
      <c r="A44" s="7">
        <v>42917</v>
      </c>
      <c r="B44">
        <v>-0.149350598</v>
      </c>
      <c r="C44">
        <v>5.6779667999999998E-2</v>
      </c>
      <c r="D44">
        <v>0.154120073</v>
      </c>
      <c r="E44">
        <v>-1.3698617E-2</v>
      </c>
      <c r="F44">
        <v>2.9176639000000001E-2</v>
      </c>
      <c r="G44">
        <v>3.9096743000000003E-2</v>
      </c>
      <c r="H44">
        <v>6.1755609000000003E-2</v>
      </c>
      <c r="I44">
        <v>3.0897020000000002E-3</v>
      </c>
      <c r="J44">
        <v>2.2845977999999999E-2</v>
      </c>
      <c r="K44">
        <v>3.2258030000000002E-3</v>
      </c>
    </row>
    <row r="45" spans="1:11" x14ac:dyDescent="0.25">
      <c r="A45" s="7">
        <v>42948</v>
      </c>
      <c r="B45">
        <v>0.106870197</v>
      </c>
      <c r="C45">
        <v>0.33680832399999999</v>
      </c>
      <c r="D45">
        <v>-6.9634191999999998E-2</v>
      </c>
      <c r="E45">
        <v>-6.9444455000000002E-2</v>
      </c>
      <c r="F45">
        <v>-0.16077667500000001</v>
      </c>
      <c r="G45">
        <v>8.1561983000000005E-2</v>
      </c>
      <c r="H45">
        <v>-0.17158284800000001</v>
      </c>
      <c r="I45">
        <v>7.0779927000000006E-2</v>
      </c>
      <c r="J45">
        <v>3.8927928000000001E-2</v>
      </c>
      <c r="K45">
        <v>-9.9678442000000006E-2</v>
      </c>
    </row>
    <row r="46" spans="1:11" x14ac:dyDescent="0.25">
      <c r="A46" s="7">
        <v>42979</v>
      </c>
      <c r="B46">
        <v>7.5862095000000004E-2</v>
      </c>
      <c r="C46">
        <v>0.157768399</v>
      </c>
      <c r="D46">
        <v>0.16366650199999999</v>
      </c>
      <c r="E46">
        <v>0.25373128099999998</v>
      </c>
      <c r="F46">
        <v>1.6658893000000001E-2</v>
      </c>
      <c r="G46">
        <v>7.4576999999999998E-4</v>
      </c>
      <c r="H46">
        <v>-5.8676029999999997E-2</v>
      </c>
      <c r="I46">
        <v>4.1018467000000003E-2</v>
      </c>
      <c r="J46">
        <v>0.105036795</v>
      </c>
      <c r="K46">
        <v>-0.107142843</v>
      </c>
    </row>
    <row r="47" spans="1:11" x14ac:dyDescent="0.25">
      <c r="A47" s="7">
        <v>43009</v>
      </c>
      <c r="B47">
        <v>-1.2820560999999999E-2</v>
      </c>
      <c r="C47">
        <v>2.0207321E-2</v>
      </c>
      <c r="D47">
        <v>-1.3637329E-2</v>
      </c>
      <c r="E47">
        <v>-5.9523753999999998E-2</v>
      </c>
      <c r="F47">
        <v>-3.1861577000000002E-2</v>
      </c>
      <c r="G47">
        <v>8.5613229999999992E-3</v>
      </c>
      <c r="H47">
        <v>-1.4917457E-2</v>
      </c>
      <c r="I47">
        <v>7.6681792999999998E-2</v>
      </c>
      <c r="J47">
        <v>1.6676309999999999E-3</v>
      </c>
      <c r="K47">
        <v>-0.11596002399999999</v>
      </c>
    </row>
    <row r="48" spans="1:11" x14ac:dyDescent="0.25">
      <c r="A48" s="7">
        <v>43040</v>
      </c>
      <c r="B48">
        <v>0.103896134</v>
      </c>
      <c r="C48">
        <v>-8.8877602999999999E-2</v>
      </c>
      <c r="D48">
        <v>0.2212134</v>
      </c>
      <c r="E48">
        <v>0</v>
      </c>
      <c r="F48">
        <v>2.2566974E-2</v>
      </c>
      <c r="G48">
        <v>-1.6854425999999999E-2</v>
      </c>
      <c r="H48">
        <v>0.26446723900000002</v>
      </c>
      <c r="I48">
        <v>6.5057583000000002E-2</v>
      </c>
      <c r="J48">
        <v>0.13207542899999999</v>
      </c>
      <c r="K48">
        <v>-1.3619233999999999E-2</v>
      </c>
    </row>
    <row r="49" spans="1:11" x14ac:dyDescent="0.25">
      <c r="A49" s="7">
        <v>43070</v>
      </c>
      <c r="B49">
        <v>1.1764751E-2</v>
      </c>
      <c r="C49">
        <v>6.6889039999999999E-3</v>
      </c>
      <c r="D49">
        <v>5.7958773999999998E-2</v>
      </c>
      <c r="E49">
        <v>0.10126579600000001</v>
      </c>
      <c r="F49">
        <v>-3.7701133999999997E-2</v>
      </c>
      <c r="G49">
        <v>-5.1683258000000003E-2</v>
      </c>
      <c r="H49">
        <v>4.1488506000000001E-2</v>
      </c>
      <c r="I49">
        <v>-8.7147921000000003E-2</v>
      </c>
      <c r="J49">
        <v>6.8137318000000002E-2</v>
      </c>
      <c r="K49">
        <v>-7.3394529999999999E-2</v>
      </c>
    </row>
    <row r="50" spans="1:11" x14ac:dyDescent="0.25">
      <c r="A50" s="7">
        <v>43101</v>
      </c>
      <c r="B50">
        <v>1.162784E-2</v>
      </c>
      <c r="C50">
        <v>0.27436325</v>
      </c>
      <c r="D50">
        <v>4.9672584999999998E-2</v>
      </c>
      <c r="E50">
        <v>0.258620709</v>
      </c>
      <c r="F50">
        <v>1.6722425999999999E-2</v>
      </c>
      <c r="G50">
        <v>2.8662852999999999E-2</v>
      </c>
      <c r="H50">
        <v>0.14702257499999999</v>
      </c>
      <c r="I50">
        <v>0.18285199999999999</v>
      </c>
      <c r="J50">
        <v>-1.6980302999999999E-2</v>
      </c>
      <c r="K50">
        <v>-7.4257410999999995E-2</v>
      </c>
    </row>
    <row r="51" spans="1:11" x14ac:dyDescent="0.25">
      <c r="A51" s="7">
        <v>43132</v>
      </c>
      <c r="B51">
        <v>-6.3218415E-2</v>
      </c>
      <c r="C51">
        <v>-0.33999565199999998</v>
      </c>
      <c r="D51">
        <v>-7.7602269999999998E-3</v>
      </c>
      <c r="E51">
        <v>-0.26484018599999998</v>
      </c>
      <c r="F51">
        <v>8.8815755999999996E-2</v>
      </c>
      <c r="G51">
        <v>-5.8061872E-2</v>
      </c>
      <c r="H51">
        <v>-7.7694236999999999E-2</v>
      </c>
      <c r="I51">
        <v>-1.2092574E-2</v>
      </c>
      <c r="J51">
        <v>-0.10457515000000001</v>
      </c>
      <c r="K51">
        <v>3.2085530000000001E-2</v>
      </c>
    </row>
    <row r="52" spans="1:11" x14ac:dyDescent="0.25">
      <c r="A52" s="7">
        <v>43160</v>
      </c>
      <c r="B52">
        <v>0.59509211799999995</v>
      </c>
      <c r="C52">
        <v>8.2949391999999997E-2</v>
      </c>
      <c r="D52">
        <v>-3.9871510000000004E-3</v>
      </c>
      <c r="E52">
        <v>-5.5900641000000001E-2</v>
      </c>
      <c r="F52">
        <v>0.117824756</v>
      </c>
      <c r="G52">
        <v>8.4033623000000002E-2</v>
      </c>
      <c r="H52">
        <v>-8.8897549000000006E-2</v>
      </c>
      <c r="I52">
        <v>-3.1938154000000003E-2</v>
      </c>
      <c r="J52">
        <v>3.4410834000000001E-2</v>
      </c>
      <c r="K52">
        <v>3.1088115999999999E-2</v>
      </c>
    </row>
    <row r="53" spans="1:11" x14ac:dyDescent="0.25">
      <c r="A53" s="7">
        <v>43191</v>
      </c>
      <c r="B53">
        <v>-8.8461511000000007E-2</v>
      </c>
      <c r="C53">
        <v>1.3981733999999999E-2</v>
      </c>
      <c r="D53">
        <v>-0.18937638400000001</v>
      </c>
      <c r="E53">
        <v>-8.5526317000000004E-2</v>
      </c>
      <c r="F53">
        <v>-5.7914910000000002E-3</v>
      </c>
      <c r="G53">
        <v>3.4325666999999997E-2</v>
      </c>
      <c r="H53">
        <v>6.6467889000000002E-2</v>
      </c>
      <c r="I53">
        <v>6.7703447999999999E-2</v>
      </c>
      <c r="J53">
        <v>-8.1149219999999994E-2</v>
      </c>
      <c r="K53">
        <v>-6.5326630999999996E-2</v>
      </c>
    </row>
    <row r="54" spans="1:11" x14ac:dyDescent="0.25">
      <c r="A54" s="7">
        <v>43221</v>
      </c>
      <c r="B54">
        <v>8.43877E-3</v>
      </c>
      <c r="C54">
        <v>0.109112687</v>
      </c>
      <c r="D54">
        <v>3.7986702999999997E-2</v>
      </c>
      <c r="E54">
        <v>-0.13669060199999999</v>
      </c>
      <c r="F54">
        <v>-0.104854397</v>
      </c>
      <c r="G54">
        <v>5.0063215000000001E-2</v>
      </c>
      <c r="H54">
        <v>-0.13304033900000001</v>
      </c>
      <c r="I54">
        <v>4.2855880999999998E-2</v>
      </c>
      <c r="J54">
        <v>7.4053779E-2</v>
      </c>
      <c r="K54">
        <v>-1.6129016999999999E-2</v>
      </c>
    </row>
    <row r="55" spans="1:11" x14ac:dyDescent="0.25">
      <c r="A55" s="7">
        <v>43252</v>
      </c>
      <c r="B55">
        <v>4.1841170000000002E-3</v>
      </c>
      <c r="C55">
        <v>-0.15027025299999999</v>
      </c>
      <c r="D55">
        <v>3.0924037000000001E-2</v>
      </c>
      <c r="E55">
        <v>-4.1666724000000002E-2</v>
      </c>
      <c r="F55">
        <v>0.15010850100000001</v>
      </c>
      <c r="G55">
        <v>0.14481502800000001</v>
      </c>
      <c r="H55">
        <v>1.7050640999999998E-2</v>
      </c>
      <c r="I55">
        <v>4.0920652000000002E-2</v>
      </c>
      <c r="J55">
        <v>-6.5883501999999997E-2</v>
      </c>
      <c r="K55">
        <v>-4.9180344000000001E-2</v>
      </c>
    </row>
    <row r="56" spans="1:11" x14ac:dyDescent="0.25">
      <c r="A56" s="7">
        <v>43282</v>
      </c>
      <c r="B56">
        <v>0.116666637</v>
      </c>
      <c r="C56">
        <v>-0.16475828000000001</v>
      </c>
      <c r="D56">
        <v>8.5196930000000001E-3</v>
      </c>
      <c r="E56">
        <v>-6.9565155000000004E-2</v>
      </c>
      <c r="F56">
        <v>-4.1871014999999998E-2</v>
      </c>
      <c r="G56">
        <v>9.774217E-3</v>
      </c>
      <c r="H56">
        <v>-2.6280016E-2</v>
      </c>
      <c r="I56">
        <v>6.2092438E-2</v>
      </c>
      <c r="J56">
        <v>-1.968292E-2</v>
      </c>
      <c r="K56">
        <v>-3.4482796000000003E-2</v>
      </c>
    </row>
    <row r="57" spans="1:11" x14ac:dyDescent="0.25">
      <c r="A57" s="7">
        <v>43313</v>
      </c>
      <c r="B57">
        <v>7.0895581999999999E-2</v>
      </c>
      <c r="C57">
        <v>0.143945187</v>
      </c>
      <c r="D57">
        <v>-7.4621572999999997E-2</v>
      </c>
      <c r="E57">
        <v>1.8691570000000001E-2</v>
      </c>
      <c r="F57">
        <v>0.243307099</v>
      </c>
      <c r="G57">
        <v>7.6497971999999997E-2</v>
      </c>
      <c r="H57">
        <v>0.231735677</v>
      </c>
      <c r="I57">
        <v>0.101950049</v>
      </c>
      <c r="J57">
        <v>-0.128834382</v>
      </c>
      <c r="K57">
        <v>0.30952387999999997</v>
      </c>
    </row>
    <row r="58" spans="1:11" x14ac:dyDescent="0.25">
      <c r="A58" s="7">
        <v>43344</v>
      </c>
      <c r="B58">
        <v>-4.8780537999999998E-2</v>
      </c>
      <c r="C58">
        <v>-6.6577895999999998E-2</v>
      </c>
      <c r="D58">
        <v>-2.6245739000000001E-2</v>
      </c>
      <c r="E58">
        <v>-8.2568831999999995E-2</v>
      </c>
      <c r="F58">
        <v>-1.0766312E-2</v>
      </c>
      <c r="G58">
        <v>-7.9281919000000006E-2</v>
      </c>
      <c r="H58">
        <v>3.5511922000000001E-2</v>
      </c>
      <c r="I58">
        <v>2.5000000000000001E-2</v>
      </c>
      <c r="J58">
        <v>-6.017923E-2</v>
      </c>
      <c r="K58">
        <v>2.7272701E-2</v>
      </c>
    </row>
    <row r="59" spans="1:11" x14ac:dyDescent="0.25">
      <c r="A59" s="7">
        <v>43374</v>
      </c>
      <c r="B59">
        <v>0.19926749199999999</v>
      </c>
      <c r="C59">
        <v>-0.161911577</v>
      </c>
      <c r="D59">
        <v>-0.37382811300000002</v>
      </c>
      <c r="E59">
        <v>-0.14999997600000001</v>
      </c>
      <c r="F59">
        <v>6.4022000000000005E-4</v>
      </c>
      <c r="G59">
        <v>-7.8820801999999995E-2</v>
      </c>
      <c r="H59">
        <v>-1.8971195E-2</v>
      </c>
      <c r="I59">
        <v>-9.2020921000000006E-2</v>
      </c>
      <c r="J59">
        <v>-0.156675756</v>
      </c>
      <c r="K59">
        <v>-1.3274324000000001E-2</v>
      </c>
    </row>
    <row r="60" spans="1:11" x14ac:dyDescent="0.25">
      <c r="A60" s="7">
        <v>43405</v>
      </c>
      <c r="B60">
        <v>-3.9706814999999999E-2</v>
      </c>
      <c r="C60">
        <v>0.185531944</v>
      </c>
      <c r="D60">
        <v>0.11260126500000001</v>
      </c>
      <c r="E60">
        <v>0.14117647699999999</v>
      </c>
      <c r="F60">
        <v>4.3506036999999997E-2</v>
      </c>
      <c r="G60">
        <v>0.110854626</v>
      </c>
      <c r="H60">
        <v>-0.14391963199999999</v>
      </c>
      <c r="I60">
        <v>1.859243E-2</v>
      </c>
      <c r="J60">
        <v>9.2891730000000006E-2</v>
      </c>
      <c r="K60">
        <v>6.2780209000000003E-2</v>
      </c>
    </row>
    <row r="61" spans="1:11" x14ac:dyDescent="0.25">
      <c r="A61" s="7">
        <v>43435</v>
      </c>
      <c r="B61">
        <v>-0.103053428</v>
      </c>
      <c r="C61">
        <v>-4.0918924000000002E-2</v>
      </c>
      <c r="D61">
        <v>-0.271376491</v>
      </c>
      <c r="E61">
        <v>-0.24329896300000001</v>
      </c>
      <c r="F61">
        <v>3.9546317999999997E-2</v>
      </c>
      <c r="G61">
        <v>-0.239594474</v>
      </c>
      <c r="H61">
        <v>2.1285828E-2</v>
      </c>
      <c r="I61">
        <v>-9.7858197999999993E-2</v>
      </c>
      <c r="J61">
        <v>-0.193643749</v>
      </c>
      <c r="K61">
        <v>0.35021105400000002</v>
      </c>
    </row>
    <row r="62" spans="1:11" x14ac:dyDescent="0.25">
      <c r="A62" s="7">
        <v>43466</v>
      </c>
      <c r="B62">
        <v>5.8865241999999998E-2</v>
      </c>
      <c r="C62">
        <v>-0.163173601</v>
      </c>
      <c r="D62">
        <v>0.42554828500000003</v>
      </c>
      <c r="E62">
        <v>0.164986297</v>
      </c>
      <c r="F62">
        <v>0.123267479</v>
      </c>
      <c r="G62">
        <v>-0.107010774</v>
      </c>
      <c r="H62">
        <v>1.9991463000000001E-2</v>
      </c>
      <c r="I62">
        <v>9.3376763000000002E-2</v>
      </c>
      <c r="J62">
        <v>0.21173240199999999</v>
      </c>
      <c r="K62">
        <v>-9.5093771999999993E-2</v>
      </c>
    </row>
    <row r="63" spans="1:11" x14ac:dyDescent="0.25">
      <c r="A63" s="7">
        <v>43497</v>
      </c>
      <c r="B63">
        <v>9.6450135000000006E-2</v>
      </c>
      <c r="C63">
        <v>0.115384609</v>
      </c>
      <c r="D63">
        <v>0.18758437</v>
      </c>
      <c r="E63">
        <v>5.7303689999999999E-3</v>
      </c>
      <c r="F63">
        <v>0.119978987</v>
      </c>
      <c r="G63">
        <v>0.10692662</v>
      </c>
      <c r="H63">
        <v>-2.7522929000000002E-2</v>
      </c>
      <c r="I63">
        <v>4.5775666999999999E-2</v>
      </c>
      <c r="J63">
        <v>5.3706508E-2</v>
      </c>
      <c r="K63">
        <v>9.4726696999999999E-2</v>
      </c>
    </row>
    <row r="64" spans="1:11" x14ac:dyDescent="0.25">
      <c r="A64" s="7">
        <v>43525</v>
      </c>
      <c r="B64">
        <v>-1.1606629E-2</v>
      </c>
      <c r="C64">
        <v>-5.8540533999999998E-2</v>
      </c>
      <c r="D64">
        <v>-0.114090919</v>
      </c>
      <c r="E64">
        <v>-0.290000021</v>
      </c>
      <c r="F64">
        <v>-0.124706976</v>
      </c>
      <c r="G64">
        <v>5.1202091999999998E-2</v>
      </c>
      <c r="H64">
        <v>-7.6329282999999998E-2</v>
      </c>
      <c r="I64">
        <v>4.1945968E-2</v>
      </c>
      <c r="J64">
        <v>-4.2354639999999999E-2</v>
      </c>
      <c r="K64">
        <v>-2.2082072000000001E-2</v>
      </c>
    </row>
    <row r="65" spans="1:11" x14ac:dyDescent="0.25">
      <c r="A65" s="7">
        <v>43556</v>
      </c>
      <c r="B65">
        <v>-6.9221250999999998E-2</v>
      </c>
      <c r="C65">
        <v>5.4514512000000001E-2</v>
      </c>
      <c r="D65">
        <v>0.235505402</v>
      </c>
      <c r="E65">
        <v>0.20373406999999999</v>
      </c>
      <c r="F65">
        <v>2.7316562999999999E-2</v>
      </c>
      <c r="G65">
        <v>5.3152338E-2</v>
      </c>
      <c r="H65">
        <v>-5.5710689999999997E-3</v>
      </c>
      <c r="I65">
        <v>-0.105068542</v>
      </c>
      <c r="J65">
        <v>3.2983477999999997E-2</v>
      </c>
      <c r="K65">
        <v>-1.9354819999999998E-2</v>
      </c>
    </row>
    <row r="66" spans="1:11" x14ac:dyDescent="0.25">
      <c r="A66" s="7">
        <v>43586</v>
      </c>
      <c r="B66">
        <v>-3.7184622000000001E-2</v>
      </c>
      <c r="C66">
        <v>-0.21001619099999999</v>
      </c>
      <c r="D66">
        <v>-0.29339703900000003</v>
      </c>
      <c r="E66">
        <v>-6.2721118000000006E-2</v>
      </c>
      <c r="F66">
        <v>-8.9155420999999999E-2</v>
      </c>
      <c r="G66">
        <v>-6.0039348999999999E-2</v>
      </c>
      <c r="H66">
        <v>-6.3958957999999996E-2</v>
      </c>
      <c r="I66">
        <v>-8.9653953999999994E-2</v>
      </c>
      <c r="J66">
        <v>2.1770696999999999E-2</v>
      </c>
      <c r="K66">
        <v>-9.5394723000000001E-2</v>
      </c>
    </row>
    <row r="67" spans="1:11" x14ac:dyDescent="0.25">
      <c r="A67" s="7">
        <v>43617</v>
      </c>
      <c r="B67">
        <v>1.5862035999999999E-2</v>
      </c>
      <c r="C67">
        <v>0.14008179300000001</v>
      </c>
      <c r="D67">
        <v>0.34675297100000002</v>
      </c>
      <c r="E67">
        <v>-0.164610222</v>
      </c>
      <c r="F67">
        <v>0.177160919</v>
      </c>
      <c r="G67">
        <v>4.5697514000000002E-2</v>
      </c>
      <c r="H67">
        <v>-5.7855355999999997E-2</v>
      </c>
      <c r="I67">
        <v>0.12842848900000001</v>
      </c>
      <c r="J67">
        <v>0.197443232</v>
      </c>
      <c r="K67">
        <v>-0.16000002599999999</v>
      </c>
    </row>
    <row r="68" spans="1:11" x14ac:dyDescent="0.25">
      <c r="A68" s="7">
        <v>43647</v>
      </c>
      <c r="B68">
        <v>-3.2586525999999998E-2</v>
      </c>
      <c r="C68">
        <v>9.8655259999999995E-3</v>
      </c>
      <c r="D68">
        <v>-1.5055693E-2</v>
      </c>
      <c r="E68">
        <v>-8.2189471E-2</v>
      </c>
      <c r="F68">
        <v>9.9440797999999997E-2</v>
      </c>
      <c r="G68">
        <v>0.104579322</v>
      </c>
      <c r="H68">
        <v>-0.103758559</v>
      </c>
      <c r="I68">
        <v>-9.6081940000000005E-3</v>
      </c>
      <c r="J68">
        <v>1.8979816E-2</v>
      </c>
      <c r="K68">
        <v>-0.199134171</v>
      </c>
    </row>
    <row r="69" spans="1:11" x14ac:dyDescent="0.25">
      <c r="A69" s="7">
        <v>43678</v>
      </c>
      <c r="B69">
        <v>1.0526288999999999E-2</v>
      </c>
      <c r="C69">
        <v>0.119893372</v>
      </c>
      <c r="D69">
        <v>-8.5511759000000007E-2</v>
      </c>
      <c r="E69">
        <v>-0.27584245800000001</v>
      </c>
      <c r="F69">
        <v>-9.4869546999999999E-2</v>
      </c>
      <c r="G69">
        <v>-4.1538235E-2</v>
      </c>
      <c r="H69">
        <v>6.0248107000000002E-2</v>
      </c>
      <c r="I69">
        <v>-1.5726384E-2</v>
      </c>
      <c r="J69">
        <v>0.132130414</v>
      </c>
      <c r="K69">
        <v>0.12162163099999999</v>
      </c>
    </row>
    <row r="70" spans="1:11" x14ac:dyDescent="0.25">
      <c r="A70" s="7">
        <v>43709</v>
      </c>
      <c r="B70">
        <v>0.115972228</v>
      </c>
      <c r="C70">
        <v>0.120935813</v>
      </c>
      <c r="D70">
        <v>0.12669572200000001</v>
      </c>
      <c r="E70">
        <v>-8.1045724E-2</v>
      </c>
      <c r="F70">
        <v>-4.1534346E-2</v>
      </c>
      <c r="G70">
        <v>-3.6905370999999999E-2</v>
      </c>
      <c r="H70">
        <v>7.7437289000000006E-2</v>
      </c>
      <c r="I70">
        <v>5.5911910000000002E-2</v>
      </c>
      <c r="J70">
        <v>5.7840615999999997E-2</v>
      </c>
      <c r="K70">
        <v>2.4095789999999998E-3</v>
      </c>
    </row>
    <row r="71" spans="1:11" x14ac:dyDescent="0.25">
      <c r="A71" s="7">
        <v>43739</v>
      </c>
      <c r="B71">
        <v>-8.2762911999999994E-2</v>
      </c>
      <c r="C71">
        <v>3.2189593000000002E-2</v>
      </c>
      <c r="D71">
        <v>-4.8376693999999998E-2</v>
      </c>
      <c r="E71">
        <v>2.9018474999999998E-2</v>
      </c>
      <c r="F71">
        <v>-5.3785383999999999E-2</v>
      </c>
      <c r="G71">
        <v>2.8871495E-2</v>
      </c>
      <c r="H71">
        <v>3.6194259999999998E-3</v>
      </c>
      <c r="I71">
        <v>2.4114272999999999E-2</v>
      </c>
      <c r="J71">
        <v>9.8906428000000005E-2</v>
      </c>
      <c r="K71">
        <v>-6.7307628999999994E-2</v>
      </c>
    </row>
    <row r="72" spans="1:11" x14ac:dyDescent="0.25">
      <c r="A72" s="7">
        <v>43770</v>
      </c>
      <c r="B72">
        <v>0.109226637</v>
      </c>
      <c r="C72">
        <v>-0.120630585</v>
      </c>
      <c r="D72">
        <v>5.6484411999999998E-2</v>
      </c>
      <c r="E72">
        <v>-0.281172276</v>
      </c>
      <c r="F72">
        <v>2.2629315000000001E-2</v>
      </c>
      <c r="G72">
        <v>4.4325873000000002E-2</v>
      </c>
      <c r="H72">
        <v>2.0092704999999999E-2</v>
      </c>
      <c r="I72">
        <v>7.2248868999999993E-2</v>
      </c>
      <c r="J72">
        <v>0.12383896899999999</v>
      </c>
      <c r="K72">
        <v>-9.7938173000000003E-2</v>
      </c>
    </row>
    <row r="73" spans="1:11" x14ac:dyDescent="0.25">
      <c r="A73" s="7">
        <v>43800</v>
      </c>
      <c r="B73">
        <v>7.0336363999999998E-2</v>
      </c>
      <c r="C73">
        <v>-5.6897860000000001E-2</v>
      </c>
      <c r="D73">
        <v>4.6621050999999997E-2</v>
      </c>
      <c r="E73">
        <v>0.64834952400000001</v>
      </c>
      <c r="F73">
        <v>0.124604836</v>
      </c>
      <c r="G73">
        <v>-4.4504729999999999E-3</v>
      </c>
      <c r="H73">
        <v>-2.2727216000000001E-2</v>
      </c>
      <c r="I73">
        <v>-2.9515940000000001E-3</v>
      </c>
      <c r="J73">
        <v>0</v>
      </c>
      <c r="K73">
        <v>0.54285717</v>
      </c>
    </row>
    <row r="74" spans="1:11" x14ac:dyDescent="0.25">
      <c r="A74" s="7">
        <v>43831</v>
      </c>
      <c r="B74">
        <v>9.6571459999999998E-2</v>
      </c>
      <c r="C74">
        <v>4.7107410000000002E-2</v>
      </c>
      <c r="D74">
        <v>-0.180220678</v>
      </c>
      <c r="E74">
        <v>5.6666690999999998E-2</v>
      </c>
      <c r="F74">
        <v>-4.7317884999999997E-2</v>
      </c>
      <c r="G74">
        <v>-2.2182409E-2</v>
      </c>
      <c r="H74">
        <v>-0.19224807599999999</v>
      </c>
      <c r="I74">
        <v>-5.3066048999999997E-2</v>
      </c>
      <c r="J74">
        <v>-2.4203059999999998E-2</v>
      </c>
      <c r="K74">
        <v>-0.125925973</v>
      </c>
    </row>
    <row r="75" spans="1:11" x14ac:dyDescent="0.25">
      <c r="A75" s="7">
        <v>43862</v>
      </c>
      <c r="B75">
        <v>0.17457009900000001</v>
      </c>
      <c r="C75">
        <v>-3.9463450000000004E-3</v>
      </c>
      <c r="D75">
        <v>-8.5742741999999997E-2</v>
      </c>
      <c r="E75">
        <v>-0.22082020299999999</v>
      </c>
      <c r="F75">
        <v>-5.4585627999999997E-2</v>
      </c>
      <c r="G75">
        <v>-9.3386187999999995E-2</v>
      </c>
      <c r="H75">
        <v>2.2392797999999998E-2</v>
      </c>
      <c r="I75">
        <v>-4.6125274000000001E-2</v>
      </c>
      <c r="J75">
        <v>-8.4089576999999999E-2</v>
      </c>
      <c r="K75">
        <v>0.25000008899999998</v>
      </c>
    </row>
    <row r="76" spans="1:11" x14ac:dyDescent="0.25">
      <c r="A76" s="7">
        <v>43891</v>
      </c>
      <c r="B76">
        <v>-0.24445430900000001</v>
      </c>
      <c r="C76">
        <v>-5.7844654000000002E-2</v>
      </c>
      <c r="D76">
        <v>-0.44220286600000003</v>
      </c>
      <c r="E76">
        <v>-0.42510124999999999</v>
      </c>
      <c r="F76">
        <v>3.5370626000000002E-2</v>
      </c>
      <c r="G76">
        <v>-0.29697564199999998</v>
      </c>
      <c r="H76">
        <v>0.16332919900000001</v>
      </c>
      <c r="I76">
        <v>-7.2571031999999994E-2</v>
      </c>
      <c r="J76">
        <v>-0.46147072300000003</v>
      </c>
      <c r="K76">
        <v>-0.254237294</v>
      </c>
    </row>
    <row r="77" spans="1:11" x14ac:dyDescent="0.25">
      <c r="A77" s="7">
        <v>43922</v>
      </c>
      <c r="B77">
        <v>6.0481429000000003E-2</v>
      </c>
      <c r="C77">
        <v>6.476026E-2</v>
      </c>
      <c r="D77">
        <v>0.37976542099999999</v>
      </c>
      <c r="E77">
        <v>0.63028180599999994</v>
      </c>
      <c r="F77">
        <v>0.161768362</v>
      </c>
      <c r="G77">
        <v>0.157673761</v>
      </c>
      <c r="H77">
        <v>0.117805302</v>
      </c>
      <c r="I77">
        <v>3.1643167E-2</v>
      </c>
      <c r="J77">
        <v>0.50040894700000005</v>
      </c>
      <c r="K77">
        <v>0.136363611</v>
      </c>
    </row>
    <row r="78" spans="1:11" x14ac:dyDescent="0.25">
      <c r="A78" s="7">
        <v>43952</v>
      </c>
      <c r="B78">
        <v>0.18826133</v>
      </c>
      <c r="C78">
        <v>0.19589261699999999</v>
      </c>
      <c r="D78">
        <v>9.564309E-3</v>
      </c>
      <c r="E78">
        <v>6.2634982000000006E-2</v>
      </c>
      <c r="F78">
        <v>0.19481077799999999</v>
      </c>
      <c r="G78">
        <v>0.159824565</v>
      </c>
      <c r="H78">
        <v>0.20933581900000001</v>
      </c>
      <c r="I78">
        <v>0.13535472800000001</v>
      </c>
      <c r="J78">
        <v>0.13405989099999999</v>
      </c>
      <c r="K78">
        <v>0.56000006199999997</v>
      </c>
    </row>
    <row r="79" spans="1:11" x14ac:dyDescent="0.25">
      <c r="A79" s="7">
        <v>43983</v>
      </c>
      <c r="B79">
        <v>0.29450148300000001</v>
      </c>
      <c r="C79">
        <v>0.11096429100000001</v>
      </c>
      <c r="D79">
        <v>7.8245595000000001E-2</v>
      </c>
      <c r="E79">
        <v>-0.37398377100000002</v>
      </c>
      <c r="F79">
        <v>-1.9905873000000001E-2</v>
      </c>
      <c r="G79">
        <v>-8.1581241999999998E-2</v>
      </c>
      <c r="H79">
        <v>1.8304854999999998E-2</v>
      </c>
      <c r="I79">
        <v>-1.7585317E-2</v>
      </c>
      <c r="J79">
        <v>-5.285858E-3</v>
      </c>
      <c r="K79">
        <v>0</v>
      </c>
    </row>
    <row r="80" spans="1:11" x14ac:dyDescent="0.25">
      <c r="A80" s="7">
        <v>44013</v>
      </c>
      <c r="B80">
        <v>-3.5997260000000001E-3</v>
      </c>
      <c r="C80">
        <v>-0.11117716900000001</v>
      </c>
      <c r="D80">
        <v>9.1441630999999995E-2</v>
      </c>
      <c r="E80">
        <v>0.29545459200000002</v>
      </c>
      <c r="F80">
        <v>9.8781361999999998E-2</v>
      </c>
      <c r="G80">
        <v>5.4241038999999998E-2</v>
      </c>
      <c r="H80">
        <v>3.0871394999999999E-2</v>
      </c>
      <c r="I80">
        <v>0.20288504700000001</v>
      </c>
      <c r="J80">
        <v>0.14444442099999999</v>
      </c>
      <c r="K80">
        <v>0.34871798799999998</v>
      </c>
    </row>
    <row r="81" spans="1:11" x14ac:dyDescent="0.25">
      <c r="A81" s="7">
        <v>44044</v>
      </c>
      <c r="B81">
        <v>0.23338146500000001</v>
      </c>
      <c r="C81">
        <v>-0.15050166800000001</v>
      </c>
      <c r="D81">
        <v>0.22093021900000001</v>
      </c>
      <c r="E81">
        <v>-0.19799497699999999</v>
      </c>
      <c r="F81">
        <v>-4.6042646999999999E-2</v>
      </c>
      <c r="G81">
        <v>0.133520797</v>
      </c>
      <c r="H81">
        <v>-0.1148597</v>
      </c>
      <c r="I81">
        <v>6.6234864000000004E-2</v>
      </c>
      <c r="J81">
        <v>0.29252851000000002</v>
      </c>
      <c r="K81">
        <v>0.49619764100000002</v>
      </c>
    </row>
    <row r="82" spans="1:11" x14ac:dyDescent="0.25">
      <c r="A82" s="7">
        <v>44075</v>
      </c>
      <c r="B82">
        <v>-2.1675390999999999E-2</v>
      </c>
      <c r="C82">
        <v>0.370472521</v>
      </c>
      <c r="D82">
        <v>-3.2722833999999999E-2</v>
      </c>
      <c r="E82">
        <v>-2.8125048E-2</v>
      </c>
      <c r="F82">
        <v>-0.30086317699999998</v>
      </c>
      <c r="G82">
        <v>-1.6998194000000001E-2</v>
      </c>
      <c r="H82">
        <v>-0.103640258</v>
      </c>
      <c r="I82">
        <v>-2.9144611000000001E-2</v>
      </c>
      <c r="J82">
        <v>6.5316721999999994E-2</v>
      </c>
      <c r="K82">
        <v>-0.29860228300000002</v>
      </c>
    </row>
    <row r="83" spans="1:11" x14ac:dyDescent="0.25">
      <c r="A83" s="7">
        <v>44105</v>
      </c>
      <c r="B83">
        <v>0.14940112799999999</v>
      </c>
      <c r="C83">
        <v>-3.5909220999999998E-2</v>
      </c>
      <c r="D83">
        <v>0.119919211</v>
      </c>
      <c r="E83">
        <v>-9.0032144999999994E-2</v>
      </c>
      <c r="F83">
        <v>-7.5585599999999998E-3</v>
      </c>
      <c r="G83">
        <v>8.4451056999999996E-2</v>
      </c>
      <c r="H83">
        <v>-8.9823267999999998E-2</v>
      </c>
      <c r="I83">
        <v>-5.9841536000000001E-2</v>
      </c>
      <c r="J83">
        <v>-7.1122006000000002E-2</v>
      </c>
      <c r="K83">
        <v>-0.15398548500000001</v>
      </c>
    </row>
    <row r="84" spans="1:11" x14ac:dyDescent="0.25">
      <c r="A84" s="7">
        <v>44136</v>
      </c>
      <c r="B84">
        <v>0.160458446</v>
      </c>
      <c r="C84">
        <v>0.34922516300000001</v>
      </c>
      <c r="D84">
        <v>0.29125332799999998</v>
      </c>
      <c r="E84">
        <v>1.4134262999999999E-2</v>
      </c>
      <c r="F84">
        <v>0.137344509</v>
      </c>
      <c r="G84">
        <v>0.18876057900000001</v>
      </c>
      <c r="H84">
        <v>0.11128614100000001</v>
      </c>
      <c r="I84">
        <v>8.8400147999999998E-2</v>
      </c>
      <c r="J84">
        <v>0.23465348799999999</v>
      </c>
      <c r="K84">
        <v>0.34261238599999999</v>
      </c>
    </row>
    <row r="85" spans="1:11" x14ac:dyDescent="0.25">
      <c r="A85" s="7">
        <v>44166</v>
      </c>
      <c r="B85">
        <v>0.172615096</v>
      </c>
      <c r="C85">
        <v>0.155477062</v>
      </c>
      <c r="D85">
        <v>0.15939255099999999</v>
      </c>
      <c r="E85">
        <v>0.320557535</v>
      </c>
      <c r="F85">
        <v>0.17968748500000001</v>
      </c>
      <c r="G85">
        <v>1.1310888E-2</v>
      </c>
      <c r="H85">
        <v>-5.0543207999999999E-2</v>
      </c>
      <c r="I85">
        <v>0.12678188100000001</v>
      </c>
      <c r="J85">
        <v>9.0884834999999997E-2</v>
      </c>
      <c r="K85">
        <v>3.6682620999999999E-2</v>
      </c>
    </row>
    <row r="86" spans="1:11" x14ac:dyDescent="0.25">
      <c r="A86" s="7">
        <v>44197</v>
      </c>
      <c r="B86">
        <v>7.3698282000000004E-2</v>
      </c>
      <c r="C86">
        <v>8.0275244999999995E-2</v>
      </c>
      <c r="D86">
        <v>-3.6590933999999999E-2</v>
      </c>
      <c r="E86">
        <v>1.3192600000000001E-2</v>
      </c>
      <c r="F86">
        <v>1.0217614E-2</v>
      </c>
      <c r="G86">
        <v>-4.6601664000000001E-2</v>
      </c>
      <c r="H86">
        <v>0.12686562500000001</v>
      </c>
      <c r="I86">
        <v>-8.6126341999999995E-2</v>
      </c>
      <c r="J86">
        <v>-6.2729753999999999E-2</v>
      </c>
      <c r="K86">
        <v>-9.3846172000000005E-2</v>
      </c>
    </row>
    <row r="87" spans="1:11" x14ac:dyDescent="0.25">
      <c r="A87" s="7">
        <v>44228</v>
      </c>
      <c r="B87">
        <v>1.8363323000000001E-2</v>
      </c>
      <c r="C87">
        <v>-0.110049561</v>
      </c>
      <c r="D87">
        <v>0.37167867999999998</v>
      </c>
      <c r="E87">
        <v>1.3177082499999999</v>
      </c>
      <c r="F87">
        <v>-2.2850743999999999E-2</v>
      </c>
      <c r="G87">
        <v>0.162505656</v>
      </c>
      <c r="H87">
        <v>-6.7991129999999997E-2</v>
      </c>
      <c r="I87">
        <v>-1.4498992E-2</v>
      </c>
      <c r="J87">
        <v>0.13111110000000001</v>
      </c>
      <c r="K87">
        <v>-1.8675664000000002E-2</v>
      </c>
    </row>
    <row r="88" spans="1:11" x14ac:dyDescent="0.25">
      <c r="A88" s="7">
        <v>44256</v>
      </c>
      <c r="B88">
        <v>-0.14863441899999999</v>
      </c>
      <c r="C88">
        <v>-5.4075494000000002E-2</v>
      </c>
      <c r="D88">
        <v>0.15462624999999999</v>
      </c>
      <c r="E88">
        <v>-0.22247186299999999</v>
      </c>
      <c r="F88">
        <v>4.8878725999999997E-2</v>
      </c>
      <c r="G88">
        <v>-5.6665987000000001E-2</v>
      </c>
      <c r="H88">
        <v>0.26101374599999999</v>
      </c>
      <c r="I88">
        <v>2.904472E-3</v>
      </c>
      <c r="J88">
        <v>7.1767010000000006E-2</v>
      </c>
      <c r="K88">
        <v>0.108996473</v>
      </c>
    </row>
    <row r="89" spans="1:11" x14ac:dyDescent="0.25">
      <c r="A89" s="7">
        <v>44287</v>
      </c>
      <c r="B89">
        <v>8.5543901000000006E-2</v>
      </c>
      <c r="C89">
        <v>-4.2034465999999999E-2</v>
      </c>
      <c r="D89">
        <v>4.2139511999999997E-2</v>
      </c>
      <c r="E89">
        <v>-4.9132968999999999E-2</v>
      </c>
      <c r="F89">
        <v>-7.7668130000000002E-2</v>
      </c>
      <c r="G89">
        <v>0.114859767</v>
      </c>
      <c r="H89">
        <v>-3.7941403999999998E-2</v>
      </c>
      <c r="I89">
        <v>0.17059572000000001</v>
      </c>
      <c r="J89">
        <v>4.9601017999999997E-2</v>
      </c>
      <c r="K89">
        <v>1.560098E-3</v>
      </c>
    </row>
    <row r="90" spans="1:11" x14ac:dyDescent="0.25">
      <c r="A90" s="7">
        <v>44317</v>
      </c>
      <c r="B90">
        <v>1.8374642E-2</v>
      </c>
      <c r="C90">
        <v>-5.2215904E-2</v>
      </c>
      <c r="D90">
        <v>8.9204527000000006E-2</v>
      </c>
      <c r="E90">
        <v>-5.9270496999999998E-2</v>
      </c>
      <c r="F90">
        <v>4.7552954000000001E-2</v>
      </c>
      <c r="G90">
        <v>5.2897070000000003E-3</v>
      </c>
      <c r="H90">
        <v>3.8656764000000003E-2</v>
      </c>
      <c r="I90">
        <v>-2.6381511E-2</v>
      </c>
      <c r="J90">
        <v>-8.4857151000000006E-2</v>
      </c>
      <c r="K90">
        <v>0.207165092</v>
      </c>
    </row>
    <row r="91" spans="1:11" x14ac:dyDescent="0.25">
      <c r="A91" s="7">
        <v>44348</v>
      </c>
      <c r="B91">
        <v>0.16666673100000001</v>
      </c>
      <c r="C91">
        <v>1.85185E-2</v>
      </c>
      <c r="D91">
        <v>-2.5647686999999999E-2</v>
      </c>
      <c r="E91">
        <v>0.16801291700000001</v>
      </c>
      <c r="F91">
        <v>7.6035566999999998E-2</v>
      </c>
      <c r="G91">
        <v>-3.1693636999999997E-2</v>
      </c>
      <c r="H91">
        <v>-6.5789476E-2</v>
      </c>
      <c r="I91">
        <v>9.1975613999999997E-2</v>
      </c>
      <c r="J91">
        <v>-4.2209274999999997E-2</v>
      </c>
      <c r="K91">
        <v>3.8709949999999999E-3</v>
      </c>
    </row>
    <row r="92" spans="1:11" x14ac:dyDescent="0.25">
      <c r="A92" s="7">
        <v>44378</v>
      </c>
      <c r="B92">
        <v>9.2633887999999998E-2</v>
      </c>
      <c r="C92">
        <v>-5.5909070999999998E-2</v>
      </c>
      <c r="D92">
        <v>0.10680825300000001</v>
      </c>
      <c r="E92">
        <v>-0.26694327600000001</v>
      </c>
      <c r="F92">
        <v>2.1972228E-2</v>
      </c>
      <c r="G92">
        <v>-3.5763860000000001E-2</v>
      </c>
      <c r="H92">
        <v>-1.086521E-2</v>
      </c>
      <c r="I92">
        <v>7.8095786E-2</v>
      </c>
      <c r="J92">
        <v>4.3131743E-2</v>
      </c>
      <c r="K92">
        <v>-0.10796916500000001</v>
      </c>
    </row>
    <row r="93" spans="1:11" x14ac:dyDescent="0.25">
      <c r="A93" s="7">
        <v>44409</v>
      </c>
      <c r="B93">
        <v>9.0471730000000004E-3</v>
      </c>
      <c r="C93">
        <v>2.4554657000000001E-2</v>
      </c>
      <c r="D93">
        <v>5.9738763E-2</v>
      </c>
      <c r="E93">
        <v>0.14905659900000001</v>
      </c>
      <c r="F93">
        <v>-1.7371831000000001E-2</v>
      </c>
      <c r="G93">
        <v>-1.1468089999999999E-3</v>
      </c>
      <c r="H93">
        <v>1.3018702E-2</v>
      </c>
      <c r="I93">
        <v>6.2634937000000002E-2</v>
      </c>
      <c r="J93">
        <v>0.19752810900000001</v>
      </c>
      <c r="K93">
        <v>-7.6368906E-2</v>
      </c>
    </row>
    <row r="94" spans="1:11" x14ac:dyDescent="0.25">
      <c r="A94" s="7">
        <v>44440</v>
      </c>
      <c r="B94">
        <v>-0.155025318</v>
      </c>
      <c r="C94">
        <v>-7.5187988999999997E-2</v>
      </c>
      <c r="D94">
        <v>0.24351473200000001</v>
      </c>
      <c r="E94">
        <v>-0.119868636</v>
      </c>
      <c r="F94">
        <v>-0.101172805</v>
      </c>
      <c r="G94">
        <v>9.5784754E-2</v>
      </c>
      <c r="H94">
        <v>-6.9477892999999999E-2</v>
      </c>
      <c r="I94">
        <v>-5.6389794E-2</v>
      </c>
      <c r="J94">
        <v>-2.9086119000000001E-2</v>
      </c>
      <c r="K94">
        <v>4.3681782000000002E-2</v>
      </c>
    </row>
    <row r="95" spans="1:11" x14ac:dyDescent="0.25">
      <c r="A95" s="7">
        <v>44470</v>
      </c>
      <c r="B95">
        <v>0.40561351200000001</v>
      </c>
      <c r="C95">
        <v>-8.5365868999999997E-2</v>
      </c>
      <c r="D95">
        <v>0.11672572000000001</v>
      </c>
      <c r="E95">
        <v>0.110074565</v>
      </c>
      <c r="F95">
        <v>5.7254187999999998E-2</v>
      </c>
      <c r="G95">
        <v>3.4545737999999999E-2</v>
      </c>
      <c r="H95">
        <v>-4.4454064000000001E-2</v>
      </c>
      <c r="I95">
        <v>8.9765117000000005E-2</v>
      </c>
      <c r="J95">
        <v>0.12620793299999999</v>
      </c>
      <c r="K95">
        <v>7.6233149E-2</v>
      </c>
    </row>
    <row r="96" spans="1:11" x14ac:dyDescent="0.25">
      <c r="A96" s="7">
        <v>44501</v>
      </c>
      <c r="B96">
        <v>9.9841773999999994E-2</v>
      </c>
      <c r="C96">
        <v>0.16666667199999999</v>
      </c>
      <c r="D96">
        <v>-6.3667304999999993E-2</v>
      </c>
      <c r="E96">
        <v>-4.0336099E-2</v>
      </c>
      <c r="F96">
        <v>0.109412387</v>
      </c>
      <c r="G96">
        <v>-3.7712861E-2</v>
      </c>
      <c r="H96">
        <v>0.19512194399999999</v>
      </c>
      <c r="I96">
        <v>-0.101874694</v>
      </c>
      <c r="J96">
        <v>0.19169387199999999</v>
      </c>
      <c r="K96">
        <v>-2.0833282000000002E-2</v>
      </c>
    </row>
    <row r="97" spans="1:11" x14ac:dyDescent="0.25">
      <c r="A97" s="7">
        <v>44531</v>
      </c>
      <c r="B97">
        <v>-9.8416909999999996E-2</v>
      </c>
      <c r="C97">
        <v>-5.7142894999999999E-2</v>
      </c>
      <c r="D97">
        <v>-8.1548809999999999E-2</v>
      </c>
      <c r="E97">
        <v>-0.105078794</v>
      </c>
      <c r="F97">
        <v>0.277934611</v>
      </c>
      <c r="G97">
        <v>-8.8330100000000005E-3</v>
      </c>
      <c r="H97">
        <v>0.121693172</v>
      </c>
      <c r="I97">
        <v>0.107788101</v>
      </c>
      <c r="J97">
        <v>0.23430293799999999</v>
      </c>
      <c r="K97">
        <v>5.9574410000000001E-2</v>
      </c>
    </row>
    <row r="98" spans="1:11" x14ac:dyDescent="0.25">
      <c r="A98" s="7">
        <v>44562</v>
      </c>
      <c r="B98">
        <v>-0.37856090100000001</v>
      </c>
      <c r="C98">
        <v>-5.2020143999999997E-2</v>
      </c>
      <c r="D98">
        <v>2.4912130000000001E-2</v>
      </c>
      <c r="E98">
        <v>-6.2622338999999999E-2</v>
      </c>
      <c r="F98">
        <v>-0.13849556399999999</v>
      </c>
      <c r="G98">
        <v>-0.15492524199999999</v>
      </c>
      <c r="H98">
        <v>-8.5579543999999994E-2</v>
      </c>
      <c r="I98">
        <v>-0.20907318599999999</v>
      </c>
      <c r="J98">
        <v>-0.20674368700000001</v>
      </c>
      <c r="K98">
        <v>-8.2998647999999994E-2</v>
      </c>
    </row>
    <row r="99" spans="1:11" x14ac:dyDescent="0.25">
      <c r="A99" s="7">
        <v>44593</v>
      </c>
      <c r="B99">
        <v>0.26951193800000001</v>
      </c>
      <c r="C99">
        <v>0.187533319</v>
      </c>
      <c r="D99">
        <v>-4.7055270000000001E-3</v>
      </c>
      <c r="E99">
        <v>6.4718150000000002E-2</v>
      </c>
      <c r="F99">
        <v>3.1820249000000002E-2</v>
      </c>
      <c r="G99">
        <v>-5.9725794999999998E-2</v>
      </c>
      <c r="H99">
        <v>4.9373627000000003E-2</v>
      </c>
      <c r="I99">
        <v>2.1641193E-2</v>
      </c>
      <c r="J99">
        <v>9.4572738000000003E-2</v>
      </c>
      <c r="K99">
        <v>0.12554746899999999</v>
      </c>
    </row>
    <row r="100" spans="1:11" x14ac:dyDescent="0.25">
      <c r="A100" s="7">
        <v>44621</v>
      </c>
      <c r="B100">
        <v>0.23735408499999999</v>
      </c>
      <c r="C100">
        <v>1.0318506999999999E-2</v>
      </c>
      <c r="D100">
        <v>5.0087991999999998E-2</v>
      </c>
      <c r="E100">
        <v>7.8431390000000004E-2</v>
      </c>
      <c r="F100">
        <v>-0.113855556</v>
      </c>
      <c r="G100">
        <v>6.2560020000000001E-3</v>
      </c>
      <c r="H100">
        <v>0.122893259</v>
      </c>
      <c r="I100">
        <v>3.9093467999999999E-2</v>
      </c>
      <c r="J100">
        <v>-0.132759973</v>
      </c>
      <c r="K100">
        <v>-7.2632938999999994E-2</v>
      </c>
    </row>
    <row r="101" spans="1:11" x14ac:dyDescent="0.25">
      <c r="A101" s="7">
        <v>44652</v>
      </c>
      <c r="B101">
        <v>-0.36553460399999999</v>
      </c>
      <c r="C101">
        <v>-4.4849030999999998E-2</v>
      </c>
      <c r="D101">
        <v>-0.235023022</v>
      </c>
      <c r="E101">
        <v>-8.0000012999999995E-2</v>
      </c>
      <c r="F101">
        <v>-9.0054474999999995E-2</v>
      </c>
      <c r="G101">
        <v>-2.3475566999999999E-2</v>
      </c>
      <c r="H101">
        <v>-6.8167612000000002E-2</v>
      </c>
      <c r="I101">
        <v>-0.20677536699999999</v>
      </c>
      <c r="J101">
        <v>-4.6017993E-2</v>
      </c>
      <c r="K101">
        <v>0</v>
      </c>
    </row>
    <row r="102" spans="1:11" x14ac:dyDescent="0.25">
      <c r="A102" s="7">
        <v>44682</v>
      </c>
      <c r="B102">
        <v>0.16415548299999999</v>
      </c>
      <c r="C102">
        <v>-3.1148307E-2</v>
      </c>
      <c r="D102">
        <v>-7.8430593000000007E-2</v>
      </c>
      <c r="E102">
        <v>0.29249012499999999</v>
      </c>
      <c r="F102">
        <v>-7.8847177000000004E-2</v>
      </c>
      <c r="G102">
        <v>-7.6723199999999998E-3</v>
      </c>
      <c r="H102">
        <v>-9.0939565999999999E-2</v>
      </c>
      <c r="I102">
        <v>-4.8725462999999997E-2</v>
      </c>
      <c r="J102">
        <v>5.7170644E-2</v>
      </c>
      <c r="K102">
        <v>-0.135664374</v>
      </c>
    </row>
    <row r="103" spans="1:11" x14ac:dyDescent="0.25">
      <c r="A103" s="7">
        <v>44713</v>
      </c>
      <c r="B103">
        <v>-0.224114433</v>
      </c>
      <c r="C103">
        <v>0.14107488100000001</v>
      </c>
      <c r="D103">
        <v>-0.23093327899999999</v>
      </c>
      <c r="E103">
        <v>0.29663601499999998</v>
      </c>
      <c r="F103">
        <v>-0.100747719</v>
      </c>
      <c r="G103">
        <v>-0.127869651</v>
      </c>
      <c r="H103">
        <v>-6.5337777E-2</v>
      </c>
      <c r="I103">
        <v>-0.118300796</v>
      </c>
      <c r="J103">
        <v>-0.17498841900000001</v>
      </c>
      <c r="K103">
        <v>2.1035617E-2</v>
      </c>
    </row>
    <row r="104" spans="1:11" x14ac:dyDescent="0.25">
      <c r="A104" s="7">
        <v>44743</v>
      </c>
      <c r="B104">
        <v>0.25592625099999999</v>
      </c>
      <c r="C104">
        <v>0.20521442600000001</v>
      </c>
      <c r="D104">
        <v>0.37570709000000002</v>
      </c>
      <c r="E104">
        <v>-3.5377271000000002E-2</v>
      </c>
      <c r="F104">
        <v>0.12910279599999999</v>
      </c>
      <c r="G104">
        <v>8.7502873999999994E-2</v>
      </c>
      <c r="H104">
        <v>9.1627158E-2</v>
      </c>
      <c r="I104">
        <v>0.146778882</v>
      </c>
      <c r="J104">
        <v>0.266294211</v>
      </c>
      <c r="K104">
        <v>0.147385076</v>
      </c>
    </row>
    <row r="105" spans="1:11" x14ac:dyDescent="0.25">
      <c r="A105" s="7">
        <v>44774</v>
      </c>
      <c r="B105">
        <v>0.203250557</v>
      </c>
      <c r="C105">
        <v>-9.9092818999999999E-2</v>
      </c>
      <c r="D105">
        <v>-8.8009983E-2</v>
      </c>
      <c r="E105">
        <v>-0.172371671</v>
      </c>
      <c r="F105">
        <v>-1.6666604000000002E-2</v>
      </c>
      <c r="G105">
        <v>-5.2502897E-2</v>
      </c>
      <c r="H105">
        <v>4.5586117000000002E-2</v>
      </c>
      <c r="I105">
        <v>-0.106138907</v>
      </c>
      <c r="J105">
        <v>-0.13808822600000001</v>
      </c>
      <c r="K105">
        <v>-0.102209918</v>
      </c>
    </row>
    <row r="106" spans="1:11" x14ac:dyDescent="0.25">
      <c r="A106" s="7">
        <v>44805</v>
      </c>
      <c r="B106">
        <v>-3.4422587999999997E-2</v>
      </c>
      <c r="C106">
        <v>-6.9713520000000001E-3</v>
      </c>
      <c r="D106">
        <v>-7.6868407E-2</v>
      </c>
      <c r="E106">
        <v>-4.4313173999999997E-2</v>
      </c>
      <c r="F106">
        <v>-0.20319276999999999</v>
      </c>
      <c r="G106">
        <v>-4.0234972000000001E-2</v>
      </c>
      <c r="H106">
        <v>-3.9792373999999998E-2</v>
      </c>
      <c r="I106">
        <v>-8.8947229000000003E-2</v>
      </c>
      <c r="J106">
        <v>5.2891580000000004E-3</v>
      </c>
      <c r="K106">
        <v>-0.16307690699999999</v>
      </c>
    </row>
    <row r="107" spans="1:11" x14ac:dyDescent="0.25">
      <c r="A107" s="7">
        <v>44835</v>
      </c>
      <c r="B107">
        <v>-9.0252757000000003E-2</v>
      </c>
      <c r="C107">
        <v>0.11544466</v>
      </c>
      <c r="D107">
        <v>0.13217177999999999</v>
      </c>
      <c r="E107">
        <v>4.6367883999999998E-2</v>
      </c>
      <c r="F107">
        <v>0.184763819</v>
      </c>
      <c r="G107">
        <v>2.5041760999999999E-2</v>
      </c>
      <c r="H107">
        <v>6.3063063000000003E-2</v>
      </c>
      <c r="I107">
        <v>0.31492742899999998</v>
      </c>
      <c r="J107">
        <v>4.6503764000000003E-2</v>
      </c>
      <c r="K107">
        <v>2.0220612999999998E-2</v>
      </c>
    </row>
    <row r="108" spans="1:11" x14ac:dyDescent="0.25">
      <c r="A108" s="7">
        <v>44866</v>
      </c>
      <c r="B108">
        <v>8.3333283999999994E-2</v>
      </c>
      <c r="C108">
        <v>-0.116083905</v>
      </c>
      <c r="D108">
        <v>8.9788266000000005E-2</v>
      </c>
      <c r="E108">
        <v>-8.5672073000000001E-2</v>
      </c>
      <c r="F108">
        <v>-6.1377920000000002E-2</v>
      </c>
      <c r="G108">
        <v>0.175284088</v>
      </c>
      <c r="H108">
        <v>0.16372887799999999</v>
      </c>
      <c r="I108">
        <v>9.7050406000000006E-2</v>
      </c>
      <c r="J108">
        <v>3.6814798000000003E-2</v>
      </c>
      <c r="K108">
        <v>0.19099097000000001</v>
      </c>
    </row>
    <row r="109" spans="1:11" x14ac:dyDescent="0.25">
      <c r="A109" s="7">
        <v>44896</v>
      </c>
      <c r="B109">
        <v>-0.12789983999999999</v>
      </c>
      <c r="C109">
        <v>-0.196598142</v>
      </c>
      <c r="D109">
        <v>3.1013569000000001E-2</v>
      </c>
      <c r="E109">
        <v>-0.16962845600000001</v>
      </c>
      <c r="F109">
        <v>0.133896813</v>
      </c>
      <c r="G109">
        <v>-6.7096381999999996E-2</v>
      </c>
      <c r="H109">
        <v>-5.7093001999999997E-2</v>
      </c>
      <c r="I109">
        <v>-1.8639772999999998E-2</v>
      </c>
      <c r="J109">
        <v>1.4859956000000001E-2</v>
      </c>
      <c r="K109">
        <v>-0.12405448400000001</v>
      </c>
    </row>
    <row r="110" spans="1:11" x14ac:dyDescent="0.25">
      <c r="A110" s="7">
        <v>44927</v>
      </c>
      <c r="B110">
        <v>0.12828144399999999</v>
      </c>
      <c r="C110">
        <v>0.12555398000000001</v>
      </c>
      <c r="D110">
        <v>0.18051226400000001</v>
      </c>
      <c r="E110">
        <v>0.1673152</v>
      </c>
      <c r="F110">
        <v>2.0400175999999999E-2</v>
      </c>
      <c r="G110">
        <v>0.10065025800000001</v>
      </c>
      <c r="H110">
        <v>-1.2974921E-2</v>
      </c>
      <c r="I110">
        <v>-7.4090838000000006E-2</v>
      </c>
      <c r="J110">
        <v>0.228421703</v>
      </c>
      <c r="K110">
        <v>9.6718468000000002E-2</v>
      </c>
    </row>
    <row r="111" spans="1:11" x14ac:dyDescent="0.25">
      <c r="A111" s="7">
        <v>44958</v>
      </c>
      <c r="B111">
        <v>-0.31828758099999999</v>
      </c>
      <c r="C111">
        <v>-8.8801429000000001E-2</v>
      </c>
      <c r="D111">
        <v>-7.1449332000000004E-2</v>
      </c>
      <c r="E111">
        <v>-5.1666657999999997E-2</v>
      </c>
      <c r="F111">
        <v>-7.3048815000000003E-2</v>
      </c>
      <c r="G111">
        <v>-0.109971762</v>
      </c>
      <c r="H111">
        <v>-5.1956176999999999E-2</v>
      </c>
      <c r="I111">
        <v>-6.6343777000000007E-2</v>
      </c>
      <c r="J111">
        <v>6.3739045999999994E-2</v>
      </c>
      <c r="K111">
        <v>-7.8740157000000005E-2</v>
      </c>
    </row>
    <row r="112" spans="1:11" x14ac:dyDescent="0.25">
      <c r="A112" s="7">
        <v>44986</v>
      </c>
      <c r="B112">
        <v>0.119908996</v>
      </c>
      <c r="C112">
        <v>3.9846371999999998E-2</v>
      </c>
      <c r="D112">
        <v>-0.20676924299999999</v>
      </c>
      <c r="E112">
        <v>4.3936729000000001E-2</v>
      </c>
      <c r="F112">
        <v>8.9174597999999994E-2</v>
      </c>
      <c r="G112">
        <v>9.6363309999999997E-3</v>
      </c>
      <c r="H112">
        <v>0.15648721199999999</v>
      </c>
      <c r="I112">
        <v>0.113692842</v>
      </c>
      <c r="J112">
        <v>4.7180938999999998E-2</v>
      </c>
      <c r="K112">
        <v>-3.2478642000000002E-2</v>
      </c>
    </row>
    <row r="113" spans="1:11" x14ac:dyDescent="0.25">
      <c r="A113" s="7">
        <v>45017</v>
      </c>
      <c r="B113">
        <v>-0.154815167</v>
      </c>
      <c r="C113">
        <v>4.0166243999999997E-2</v>
      </c>
      <c r="D113">
        <v>-0.12186132399999999</v>
      </c>
      <c r="E113">
        <v>-6.7340082999999995E-2</v>
      </c>
      <c r="F113">
        <v>-0.123381563</v>
      </c>
      <c r="G113">
        <v>2.9270847999999999E-2</v>
      </c>
      <c r="H113">
        <v>-1.0562345000000001E-2</v>
      </c>
      <c r="I113">
        <v>0.17908169299999999</v>
      </c>
      <c r="J113">
        <v>6.7470126000000005E-2</v>
      </c>
      <c r="K113">
        <v>3.0035349999999999E-2</v>
      </c>
    </row>
    <row r="114" spans="1:11" x14ac:dyDescent="0.25">
      <c r="A114" s="7">
        <v>45047</v>
      </c>
      <c r="B114">
        <v>3.5577007000000001E-2</v>
      </c>
      <c r="C114">
        <v>4.2609810999999997E-2</v>
      </c>
      <c r="D114">
        <v>2.0320952E-2</v>
      </c>
      <c r="E114">
        <v>8.2129947999999994E-2</v>
      </c>
      <c r="F114">
        <v>1.5204186999999999E-2</v>
      </c>
      <c r="G114">
        <v>1.1142493999999999E-2</v>
      </c>
      <c r="H114">
        <v>-2.885126E-3</v>
      </c>
      <c r="I114">
        <v>2.1977276E-2</v>
      </c>
      <c r="J114">
        <v>0.22348845000000001</v>
      </c>
      <c r="K114">
        <v>9.6054881999999994E-2</v>
      </c>
    </row>
    <row r="115" spans="1:11" x14ac:dyDescent="0.25">
      <c r="A115" s="7">
        <v>45078</v>
      </c>
      <c r="B115">
        <v>0.12883006</v>
      </c>
      <c r="C115">
        <v>-5.2788410000000001E-2</v>
      </c>
      <c r="D115">
        <v>0.34933945500000002</v>
      </c>
      <c r="E115">
        <v>0.53294408299999996</v>
      </c>
      <c r="F115">
        <v>-9.0928540000000002E-2</v>
      </c>
      <c r="G115">
        <v>4.3667751999999997E-2</v>
      </c>
      <c r="H115">
        <v>6.2789299000000007E-2</v>
      </c>
      <c r="I115">
        <v>0.11077185000000001</v>
      </c>
      <c r="J115">
        <v>0.172919393</v>
      </c>
      <c r="K115">
        <v>5.477307E-2</v>
      </c>
    </row>
    <row r="116" spans="1:11" x14ac:dyDescent="0.25">
      <c r="A116" s="7">
        <v>45108</v>
      </c>
      <c r="B116">
        <v>0.196997687</v>
      </c>
      <c r="C116">
        <v>0.145168513</v>
      </c>
      <c r="D116">
        <v>-2.2067988E-2</v>
      </c>
      <c r="E116">
        <v>-0.106637605</v>
      </c>
      <c r="F116">
        <v>-6.8251570000000001E-3</v>
      </c>
      <c r="G116">
        <v>-6.4624995000000005E-2</v>
      </c>
      <c r="H116">
        <v>6.8608783000000007E-2</v>
      </c>
      <c r="I116">
        <v>-5.1295575000000003E-2</v>
      </c>
      <c r="J116">
        <v>6.1985238999999998E-2</v>
      </c>
      <c r="K116">
        <v>5.4896198E-2</v>
      </c>
    </row>
    <row r="117" spans="1:11" x14ac:dyDescent="0.25">
      <c r="A117" s="7">
        <v>45139</v>
      </c>
      <c r="B117">
        <v>-0.25287747399999999</v>
      </c>
      <c r="C117">
        <v>0.28453689799999998</v>
      </c>
      <c r="D117">
        <v>-2.2846166000000001E-2</v>
      </c>
      <c r="E117">
        <v>2.0706465E-2</v>
      </c>
      <c r="F117">
        <v>0.18436016099999999</v>
      </c>
      <c r="G117">
        <v>-3.8940071999999999E-2</v>
      </c>
      <c r="H117">
        <v>3.9235692000000003E-2</v>
      </c>
      <c r="I117">
        <v>-3.6128241999999998E-2</v>
      </c>
      <c r="J117">
        <v>4.2235040000000003E-3</v>
      </c>
      <c r="K117">
        <v>0.199718639</v>
      </c>
    </row>
    <row r="118" spans="1:11" x14ac:dyDescent="0.25">
      <c r="A118" s="7">
        <v>45170</v>
      </c>
      <c r="B118">
        <v>-0.113359399</v>
      </c>
      <c r="C118">
        <v>-0.16758321200000001</v>
      </c>
      <c r="D118">
        <v>-8.6061141999999993E-2</v>
      </c>
      <c r="E118">
        <v>2.6253015000000001E-2</v>
      </c>
      <c r="F118">
        <v>-5.4421794000000003E-2</v>
      </c>
      <c r="G118">
        <v>-1.9574088999999999E-2</v>
      </c>
      <c r="H118">
        <v>4.9276742999999998E-2</v>
      </c>
      <c r="I118">
        <v>-6.5210386999999995E-2</v>
      </c>
      <c r="J118">
        <v>-0.14168502399999999</v>
      </c>
      <c r="K118">
        <v>-9.3786549999999996E-3</v>
      </c>
    </row>
    <row r="119" spans="1:11" x14ac:dyDescent="0.25">
      <c r="A119" s="7">
        <v>45200</v>
      </c>
      <c r="B119">
        <v>-0.32183614399999999</v>
      </c>
      <c r="C119">
        <v>3.0647790000000001E-2</v>
      </c>
      <c r="D119">
        <v>-0.102152355</v>
      </c>
      <c r="E119">
        <v>8.8372007000000002E-2</v>
      </c>
      <c r="F119">
        <v>-0.10706724200000001</v>
      </c>
      <c r="G119">
        <v>-3.4161068000000003E-2</v>
      </c>
      <c r="H119">
        <v>-1.8224271E-2</v>
      </c>
      <c r="I119">
        <v>-0.102877304</v>
      </c>
      <c r="J119">
        <v>-0.12828341100000001</v>
      </c>
      <c r="K119">
        <v>1.1834364999999999E-2</v>
      </c>
    </row>
    <row r="120" spans="1:11" x14ac:dyDescent="0.25">
      <c r="A120" s="7">
        <v>45231</v>
      </c>
      <c r="B120">
        <v>0.145697877</v>
      </c>
      <c r="C120">
        <v>-9.2948742000000001E-2</v>
      </c>
      <c r="D120">
        <v>0.15797361700000001</v>
      </c>
      <c r="E120">
        <v>0.174145311</v>
      </c>
      <c r="F120">
        <v>8.6492836000000003E-2</v>
      </c>
      <c r="G120">
        <v>2.3839800000000001E-2</v>
      </c>
      <c r="H120">
        <v>2.5226114000000001E-2</v>
      </c>
      <c r="I120">
        <v>0.18541680299999999</v>
      </c>
      <c r="J120">
        <v>0.23580911800000001</v>
      </c>
      <c r="K120">
        <v>8.3040937999999995E-2</v>
      </c>
    </row>
    <row r="121" spans="1:11" x14ac:dyDescent="0.25">
      <c r="A121" s="7">
        <v>45261</v>
      </c>
      <c r="B121">
        <v>5.7076137999999998E-2</v>
      </c>
      <c r="C121">
        <v>0.27522575900000001</v>
      </c>
      <c r="D121">
        <v>0.20914195499999999</v>
      </c>
      <c r="E121">
        <v>0.26114648600000001</v>
      </c>
      <c r="F121">
        <v>-1.8320613999999999E-2</v>
      </c>
      <c r="G121">
        <v>-8.1910469999999999E-3</v>
      </c>
      <c r="H121">
        <v>0.116759486</v>
      </c>
      <c r="I121">
        <v>8.5317171999999997E-2</v>
      </c>
      <c r="J121">
        <v>0.24479906300000001</v>
      </c>
      <c r="K121">
        <v>8.4233232000000005E-2</v>
      </c>
    </row>
  </sheetData>
  <mergeCells count="1">
    <mergeCell ref="M15:S15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2015-06-05T18:17:20Z</dcterms:created>
  <dcterms:modified xsi:type="dcterms:W3CDTF">2024-03-18T10:12:22Z</dcterms:modified>
</cp:coreProperties>
</file>